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ostrovn\Dropbox\imperial\Carbon pricing research $new\"/>
    </mc:Choice>
  </mc:AlternateContent>
  <xr:revisionPtr revIDLastSave="0" documentId="13_ncr:1_{131A873F-AE8E-4229-9D22-49B7C413153C}" xr6:coauthVersionLast="47" xr6:coauthVersionMax="47" xr10:uidLastSave="{00000000-0000-0000-0000-000000000000}"/>
  <bookViews>
    <workbookView xWindow="-120" yWindow="-120" windowWidth="29040" windowHeight="15720" xr2:uid="{B94599C4-D693-4F1B-A29C-EBBBF2B942C6}"/>
  </bookViews>
  <sheets>
    <sheet name="Emissions" sheetId="1" r:id="rId1"/>
    <sheet name="Decarbonisation costs" sheetId="2" r:id="rId2"/>
    <sheet name="EU Carbon pricing" sheetId="3" r:id="rId3"/>
    <sheet name="Carbon Px Scenarios" sheetId="7" r:id="rId4"/>
    <sheet name="Key Financial inputs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H10" i="2"/>
  <c r="H7" i="2"/>
  <c r="H9" i="2"/>
  <c r="H8" i="2"/>
  <c r="H6" i="2"/>
  <c r="AD33" i="1" l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<sst xmlns="http://schemas.openxmlformats.org/spreadsheetml/2006/main" count="522" uniqueCount="125">
  <si>
    <t>Total</t>
  </si>
  <si>
    <t>tCO2e emision reduction in millions</t>
  </si>
  <si>
    <t>Holcim Ltd.</t>
  </si>
  <si>
    <t>HeidelbergCement AG</t>
  </si>
  <si>
    <t>CEMEX SAB de CV</t>
  </si>
  <si>
    <t>ArcelorMittal SA</t>
  </si>
  <si>
    <t>Tata Steel Ltd.</t>
  </si>
  <si>
    <t>SSAB</t>
  </si>
  <si>
    <t>OPEX</t>
  </si>
  <si>
    <t xml:space="preserve">Cumulative emissions reduction  - </t>
  </si>
  <si>
    <t>CEMENT</t>
  </si>
  <si>
    <t>technology</t>
  </si>
  <si>
    <t>CCUS</t>
  </si>
  <si>
    <t>EAF</t>
  </si>
  <si>
    <t>Bioenergy</t>
  </si>
  <si>
    <t>CCUS_Steel</t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</si>
  <si>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-BF</t>
    </r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</si>
  <si>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-EAF</t>
    </r>
  </si>
  <si>
    <t>Fuel Shift</t>
  </si>
  <si>
    <t>LCCA (low)</t>
  </si>
  <si>
    <t>LCCA (high)</t>
  </si>
  <si>
    <t>LCCA (med)</t>
  </si>
  <si>
    <t>$/tonne(CO2)</t>
  </si>
  <si>
    <t>STEEL</t>
  </si>
  <si>
    <t>sector</t>
  </si>
  <si>
    <t>Expected life</t>
  </si>
  <si>
    <t>years</t>
  </si>
  <si>
    <t>Generic Technology Data</t>
  </si>
  <si>
    <t>Firm-specific decarbonisation cost</t>
  </si>
  <si>
    <t xml:space="preserve">$/ton CO2 </t>
  </si>
  <si>
    <t>LOWER SCENARIO</t>
  </si>
  <si>
    <t>$/ton CO2</t>
  </si>
  <si>
    <t>MIDDLE SCENARIO</t>
  </si>
  <si>
    <t>UPPER SCENARIO</t>
  </si>
  <si>
    <t>Production - dement decarb model</t>
  </si>
  <si>
    <t>t Cementous material/ crude steel</t>
  </si>
  <si>
    <t>gross</t>
  </si>
  <si>
    <t>Percentage of 2023 level</t>
  </si>
  <si>
    <t>Emission Intensity (Physical)</t>
  </si>
  <si>
    <t>identifier</t>
  </si>
  <si>
    <t>Emissions including waste gas</t>
  </si>
  <si>
    <t>INE081A01012</t>
  </si>
  <si>
    <t>CH0012214059</t>
  </si>
  <si>
    <t>DE0006047004</t>
  </si>
  <si>
    <t>LU1598757687</t>
  </si>
  <si>
    <t>SE0000120669</t>
  </si>
  <si>
    <t>MXP225611567</t>
  </si>
  <si>
    <t>Free Allocation</t>
  </si>
  <si>
    <t>Stock EOY</t>
  </si>
  <si>
    <t>WASTE GAS</t>
  </si>
  <si>
    <t>Average factor</t>
  </si>
  <si>
    <t>Selling</t>
  </si>
  <si>
    <t>EU</t>
  </si>
  <si>
    <t>EUA</t>
  </si>
  <si>
    <t>Global Emissions</t>
  </si>
  <si>
    <t>t CO2</t>
  </si>
  <si>
    <t>Emissions - Waste gas adj</t>
  </si>
  <si>
    <t>forecast</t>
  </si>
  <si>
    <t>NDC</t>
  </si>
  <si>
    <t>2030 (from OPEX model)</t>
  </si>
  <si>
    <t>Average nominal carbon px</t>
  </si>
  <si>
    <t>Average Effec carb Px (without banking)</t>
  </si>
  <si>
    <t>Scenario</t>
  </si>
  <si>
    <t>Corporate-level carbon prices (specific to regional exposure by revenue)</t>
  </si>
  <si>
    <t>Net Zero 2050</t>
  </si>
  <si>
    <t>Share of emissions handed out free of charge</t>
  </si>
  <si>
    <t>Canada, NZ, Australia</t>
  </si>
  <si>
    <t>China</t>
  </si>
  <si>
    <t>EU 28</t>
  </si>
  <si>
    <t>India</t>
  </si>
  <si>
    <t>Japan</t>
  </si>
  <si>
    <t>Latin America and the Caribbean</t>
  </si>
  <si>
    <t>Middle East, North Africa, Central Asia</t>
  </si>
  <si>
    <t>Non-EU28 Europe</t>
  </si>
  <si>
    <t>Other Asia</t>
  </si>
  <si>
    <t>Countries from the Reforming Economies of the Former Soviet Union</t>
  </si>
  <si>
    <t>Sub-saharan Africa</t>
  </si>
  <si>
    <t>United States of America</t>
  </si>
  <si>
    <t>Factor for paid emissions</t>
  </si>
  <si>
    <t>NGFS scenarios-calibrated to 2024</t>
  </si>
  <si>
    <t>Correction factor to align with own model</t>
  </si>
  <si>
    <t>Known 2022 emissions by region</t>
  </si>
  <si>
    <t>Model</t>
  </si>
  <si>
    <t>Region</t>
  </si>
  <si>
    <t>Variable</t>
  </si>
  <si>
    <t>Unit</t>
  </si>
  <si>
    <t>REMIND-MAgPIE 3.2-4.6</t>
  </si>
  <si>
    <t>World</t>
  </si>
  <si>
    <t>Price|Carbon</t>
  </si>
  <si>
    <t>US$2010/t CO2</t>
  </si>
  <si>
    <t>REMIND-MAgPIE 3.2-4.6|Canada, NZ, Australia</t>
  </si>
  <si>
    <t>REMIND-MAgPIE 3.2-4.6|China</t>
  </si>
  <si>
    <t>REMIND-MAgPIE 3.2-4.6|EU 28</t>
  </si>
  <si>
    <t>REMIND-MAgPIE 3.2-4.6|India</t>
  </si>
  <si>
    <t>REMIND-MAgPIE 3.2-4.6|Japan</t>
  </si>
  <si>
    <t>REMIND-MAgPIE 3.2-4.6|Latin America and the Caribbean</t>
  </si>
  <si>
    <t>REMIND-MAgPIE 3.2-4.6|Middle East, North Africa, Central Asia</t>
  </si>
  <si>
    <t>REMIND-MAgPIE 3.2-4.6|Non-EU28 Europe</t>
  </si>
  <si>
    <t>REMIND-MAgPIE 3.2-4.6|Other Asia</t>
  </si>
  <si>
    <t>REMIND-MAgPIE 3.2-4.6|Countries from the Reforming Economies of the Former Soviet Union</t>
  </si>
  <si>
    <t>REMIND-MAgPIE 3.2-4.6|Sub-saharan Africa</t>
  </si>
  <si>
    <t>REMIND-MAgPIE 3.2-4.6|United States of America</t>
  </si>
  <si>
    <t>To scale NGFS NDC Scenarios to realistic EU ETS prices, we use correction factors</t>
  </si>
  <si>
    <t>NGFS carbon price calibrated to 2020-2024 EU/Europe levels</t>
  </si>
  <si>
    <t>TRL</t>
  </si>
  <si>
    <t>Company (denomination)</t>
  </si>
  <si>
    <t>CDS 5-yr (EUR)</t>
  </si>
  <si>
    <t>CDS 5-yr (USD)</t>
  </si>
  <si>
    <t>CDS 10-yr (EUR)</t>
  </si>
  <si>
    <t>CDS 10-yr (USD)</t>
  </si>
  <si>
    <t>Heidelberg (EUR)</t>
  </si>
  <si>
    <t>Holcim (EUR)</t>
  </si>
  <si>
    <t>Cemex (USD)</t>
  </si>
  <si>
    <t>SSAB (SEK)</t>
  </si>
  <si>
    <t>ArcelorMittal (EUR)</t>
  </si>
  <si>
    <t>Tata Steel (USD)</t>
  </si>
  <si>
    <t>Treasury</t>
  </si>
  <si>
    <t>5Y</t>
  </si>
  <si>
    <t>10Y</t>
  </si>
  <si>
    <t>30Y</t>
  </si>
  <si>
    <t>US Treasury Constant Maturity</t>
  </si>
  <si>
    <t>AAA-Rated Euro Area Central Gov bond</t>
  </si>
  <si>
    <t>Swedish Bond Yield</t>
  </si>
  <si>
    <t>Emissions - reported</t>
  </si>
  <si>
    <t>Historical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</si>
</sst>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8" formatCode="_-* #,##0_-;\-* #,##0_-;_-* &quot;-&quot;??_-;_-@_-"/>
    <numFmt numFmtId="169" formatCode="_-[$$-409]* #,##0.0_ ;_-[$$-409]* \-#,##0.0\ ;_-[$$-409]* &quot;-&quot;??_ ;_-@_ "/>
    <numFmt numFmtId="170" formatCode="_-[$$-409]* #,##0.00_ ;_-[$$-409]* \-#,##0.00\ ;_-[$$-409]* &quot;-&quot;??_ ;_-@_ "/>
    <numFmt numFmtId="171" formatCode="0.00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sz val="9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sz val="9"/>
      <color theme="6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 tint="-0.499984740745262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3" fillId="0" borderId="0"/>
    <xf numFmtId="43" fontId="13" fillId="0" borderId="0" applyFont="0" applyFill="0" applyBorder="0" applyAlignment="0" applyProtection="0"/>
  </cellStyleXfs>
  <cellXfs count="89">
    <xf numFmtId="0" fontId="0" fillId="0" borderId="0" xfId="0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2"/>
    <xf numFmtId="168" fontId="6" fillId="0" borderId="0" xfId="1" applyNumberFormat="1" applyFont="1" applyFill="1"/>
    <xf numFmtId="3" fontId="6" fillId="0" borderId="0" xfId="0" applyNumberFormat="1" applyFont="1"/>
    <xf numFmtId="0" fontId="6" fillId="0" borderId="0" xfId="0" applyFont="1"/>
    <xf numFmtId="0" fontId="7" fillId="3" borderId="0" xfId="0" applyFont="1" applyFill="1"/>
    <xf numFmtId="0" fontId="6" fillId="4" borderId="0" xfId="0" applyFont="1" applyFill="1"/>
    <xf numFmtId="0" fontId="7" fillId="4" borderId="0" xfId="0" applyFont="1" applyFill="1"/>
    <xf numFmtId="0" fontId="7" fillId="5" borderId="0" xfId="0" applyFont="1" applyFill="1"/>
    <xf numFmtId="168" fontId="7" fillId="5" borderId="0" xfId="1" applyNumberFormat="1" applyFont="1" applyFill="1"/>
    <xf numFmtId="4" fontId="6" fillId="0" borderId="0" xfId="0" applyNumberFormat="1" applyFont="1"/>
    <xf numFmtId="43" fontId="6" fillId="0" borderId="0" xfId="0" applyNumberFormat="1" applyFont="1"/>
    <xf numFmtId="168" fontId="6" fillId="0" borderId="0" xfId="1" applyNumberFormat="1" applyFont="1"/>
    <xf numFmtId="0" fontId="6" fillId="6" borderId="0" xfId="0" applyFont="1" applyFill="1"/>
    <xf numFmtId="168" fontId="6" fillId="6" borderId="0" xfId="1" applyNumberFormat="1" applyFont="1" applyFill="1"/>
    <xf numFmtId="0" fontId="6" fillId="7" borderId="0" xfId="0" applyFont="1" applyFill="1"/>
    <xf numFmtId="168" fontId="6" fillId="7" borderId="0" xfId="1" applyNumberFormat="1" applyFont="1" applyFill="1"/>
    <xf numFmtId="168" fontId="8" fillId="0" borderId="0" xfId="1" applyNumberFormat="1" applyFont="1" applyFill="1"/>
    <xf numFmtId="0" fontId="9" fillId="0" borderId="0" xfId="0" applyFont="1"/>
    <xf numFmtId="0" fontId="6" fillId="8" borderId="0" xfId="0" applyFont="1" applyFill="1"/>
    <xf numFmtId="0" fontId="10" fillId="3" borderId="0" xfId="0" applyFont="1" applyFill="1"/>
    <xf numFmtId="0" fontId="10" fillId="4" borderId="0" xfId="0" applyFont="1" applyFill="1"/>
    <xf numFmtId="168" fontId="11" fillId="0" borderId="0" xfId="1" applyNumberFormat="1" applyFont="1" applyFill="1"/>
    <xf numFmtId="168" fontId="10" fillId="5" borderId="0" xfId="1" applyNumberFormat="1" applyFont="1" applyFill="1"/>
    <xf numFmtId="3" fontId="11" fillId="0" borderId="0" xfId="0" applyNumberFormat="1" applyFont="1"/>
    <xf numFmtId="168" fontId="11" fillId="6" borderId="0" xfId="1" applyNumberFormat="1" applyFont="1" applyFill="1"/>
    <xf numFmtId="168" fontId="11" fillId="0" borderId="0" xfId="1" applyNumberFormat="1" applyFont="1"/>
    <xf numFmtId="168" fontId="11" fillId="7" borderId="0" xfId="1" applyNumberFormat="1" applyFont="1" applyFill="1"/>
    <xf numFmtId="168" fontId="12" fillId="0" borderId="0" xfId="1" applyNumberFormat="1" applyFont="1" applyFill="1"/>
    <xf numFmtId="0" fontId="11" fillId="0" borderId="0" xfId="0" applyFont="1"/>
    <xf numFmtId="0" fontId="11" fillId="8" borderId="0" xfId="0" applyFont="1" applyFill="1"/>
    <xf numFmtId="4" fontId="11" fillId="0" borderId="0" xfId="0" applyNumberFormat="1" applyFont="1"/>
    <xf numFmtId="4" fontId="11" fillId="0" borderId="0" xfId="1" applyNumberFormat="1" applyFont="1" applyFill="1"/>
    <xf numFmtId="9" fontId="7" fillId="4" borderId="0" xfId="0" applyNumberFormat="1" applyFont="1" applyFill="1"/>
    <xf numFmtId="9" fontId="6" fillId="0" borderId="0" xfId="0" applyNumberFormat="1" applyFont="1"/>
    <xf numFmtId="9" fontId="6" fillId="0" borderId="0" xfId="1" applyNumberFormat="1" applyFont="1" applyFill="1"/>
    <xf numFmtId="0" fontId="6" fillId="9" borderId="0" xfId="0" applyFont="1" applyFill="1"/>
    <xf numFmtId="0" fontId="13" fillId="0" borderId="0" xfId="3"/>
    <xf numFmtId="0" fontId="14" fillId="2" borderId="0" xfId="3" applyFont="1" applyFill="1"/>
    <xf numFmtId="0" fontId="15" fillId="0" borderId="0" xfId="3" applyFont="1" applyAlignment="1">
      <alignment horizontal="right"/>
    </xf>
    <xf numFmtId="0" fontId="15" fillId="0" borderId="0" xfId="3" applyFont="1"/>
    <xf numFmtId="0" fontId="3" fillId="10" borderId="0" xfId="3" applyFont="1" applyFill="1" applyAlignment="1">
      <alignment horizontal="center"/>
    </xf>
    <xf numFmtId="0" fontId="2" fillId="10" borderId="0" xfId="3" applyFont="1" applyFill="1" applyAlignment="1">
      <alignment horizontal="center"/>
    </xf>
    <xf numFmtId="0" fontId="3" fillId="0" borderId="0" xfId="2" applyFont="1"/>
    <xf numFmtId="169" fontId="13" fillId="0" borderId="0" xfId="3" applyNumberFormat="1"/>
    <xf numFmtId="170" fontId="13" fillId="0" borderId="0" xfId="3" applyNumberFormat="1"/>
    <xf numFmtId="0" fontId="14" fillId="0" borderId="0" xfId="3" applyFont="1"/>
    <xf numFmtId="0" fontId="2" fillId="10" borderId="1" xfId="3" applyFont="1" applyFill="1" applyBorder="1" applyAlignment="1">
      <alignment horizontal="center"/>
    </xf>
    <xf numFmtId="168" fontId="13" fillId="0" borderId="0" xfId="4" applyNumberFormat="1" applyFont="1"/>
    <xf numFmtId="9" fontId="13" fillId="0" borderId="0" xfId="3" applyNumberFormat="1"/>
    <xf numFmtId="0" fontId="1" fillId="11" borderId="0" xfId="2" applyFill="1"/>
    <xf numFmtId="171" fontId="13" fillId="0" borderId="0" xfId="3" applyNumberFormat="1"/>
    <xf numFmtId="168" fontId="15" fillId="0" borderId="0" xfId="4" applyNumberFormat="1" applyFont="1"/>
    <xf numFmtId="9" fontId="15" fillId="0" borderId="0" xfId="3" applyNumberFormat="1" applyFont="1"/>
    <xf numFmtId="168" fontId="14" fillId="0" borderId="0" xfId="4" applyNumberFormat="1" applyFont="1"/>
    <xf numFmtId="168" fontId="0" fillId="0" borderId="0" xfId="4" applyNumberFormat="1" applyFont="1"/>
    <xf numFmtId="43" fontId="0" fillId="0" borderId="0" xfId="4" applyFont="1"/>
    <xf numFmtId="168" fontId="0" fillId="0" borderId="0" xfId="4" applyNumberFormat="1" applyFont="1" applyFill="1"/>
    <xf numFmtId="0" fontId="3" fillId="0" borderId="0" xfId="3" applyFont="1"/>
    <xf numFmtId="0" fontId="13" fillId="0" borderId="0" xfId="3" applyFill="1"/>
    <xf numFmtId="0" fontId="0" fillId="0" borderId="0" xfId="0" applyFill="1"/>
    <xf numFmtId="43" fontId="13" fillId="0" borderId="0" xfId="3" applyNumberFormat="1" applyFill="1"/>
    <xf numFmtId="43" fontId="16" fillId="0" borderId="0" xfId="3" applyNumberFormat="1" applyFont="1" applyFill="1"/>
    <xf numFmtId="0" fontId="16" fillId="0" borderId="0" xfId="3" applyFont="1" applyFill="1"/>
    <xf numFmtId="0" fontId="17" fillId="0" borderId="2" xfId="0" applyFont="1" applyBorder="1"/>
    <xf numFmtId="0" fontId="17" fillId="0" borderId="3" xfId="0" applyFont="1" applyBorder="1"/>
    <xf numFmtId="0" fontId="17" fillId="12" borderId="3" xfId="0" applyFont="1" applyFill="1" applyBorder="1"/>
    <xf numFmtId="0" fontId="17" fillId="12" borderId="5" xfId="0" applyFont="1" applyFill="1" applyBorder="1"/>
    <xf numFmtId="0" fontId="18" fillId="0" borderId="9" xfId="0" applyFont="1" applyBorder="1"/>
    <xf numFmtId="0" fontId="18" fillId="0" borderId="10" xfId="0" applyFont="1" applyBorder="1"/>
    <xf numFmtId="2" fontId="18" fillId="13" borderId="10" xfId="0" applyNumberFormat="1" applyFont="1" applyFill="1" applyBorder="1"/>
    <xf numFmtId="2" fontId="18" fillId="13" borderId="11" xfId="0" applyNumberFormat="1" applyFont="1" applyFill="1" applyBorder="1"/>
    <xf numFmtId="0" fontId="18" fillId="0" borderId="4" xfId="0" applyFont="1" applyBorder="1"/>
    <xf numFmtId="2" fontId="18" fillId="13" borderId="0" xfId="0" applyNumberFormat="1" applyFont="1" applyFill="1"/>
    <xf numFmtId="2" fontId="18" fillId="13" borderId="6" xfId="0" applyNumberFormat="1" applyFont="1" applyFill="1" applyBorder="1"/>
    <xf numFmtId="0" fontId="0" fillId="13" borderId="0" xfId="0" applyFill="1"/>
    <xf numFmtId="0" fontId="0" fillId="13" borderId="6" xfId="0" applyFill="1" applyBorder="1"/>
    <xf numFmtId="2" fontId="0" fillId="13" borderId="0" xfId="0" applyNumberFormat="1" applyFill="1"/>
    <xf numFmtId="2" fontId="0" fillId="13" borderId="6" xfId="0" applyNumberFormat="1" applyFill="1" applyBorder="1"/>
    <xf numFmtId="0" fontId="18" fillId="0" borderId="7" xfId="0" applyFont="1" applyBorder="1"/>
    <xf numFmtId="0" fontId="0" fillId="0" borderId="12" xfId="0" applyBorder="1"/>
    <xf numFmtId="0" fontId="0" fillId="13" borderId="12" xfId="0" applyFill="1" applyBorder="1"/>
    <xf numFmtId="0" fontId="0" fillId="13" borderId="8" xfId="0" applyFill="1" applyBorder="1"/>
    <xf numFmtId="10" fontId="18" fillId="0" borderId="0" xfId="0" applyNumberFormat="1" applyFont="1"/>
    <xf numFmtId="10" fontId="18" fillId="0" borderId="12" xfId="0" applyNumberFormat="1" applyFont="1" applyBorder="1"/>
  </cellXfs>
  <cellStyles count="5">
    <cellStyle name="Comma" xfId="1" builtinId="3"/>
    <cellStyle name="Comma 2" xfId="4" xr:uid="{1CD93C36-5BD3-4A92-AA69-FA3DCC89C8A5}"/>
    <cellStyle name="Normal" xfId="0" builtinId="0"/>
    <cellStyle name="Normal 3" xfId="3" xr:uid="{C0E6923F-ACDC-42E4-BBB9-30BB7B2B1F5C}"/>
    <cellStyle name="Normal 4" xfId="2" xr:uid="{71ADFFCB-1994-435D-ABF2-7D3B15343A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D170-3298-4AC8-903C-D32D9E950465}">
  <dimension ref="A1:AD41"/>
  <sheetViews>
    <sheetView tabSelected="1" workbookViewId="0"/>
  </sheetViews>
  <sheetFormatPr defaultRowHeight="15" x14ac:dyDescent="0.25"/>
  <cols>
    <col min="1" max="1" width="33.140625" bestFit="1" customWidth="1"/>
    <col min="7" max="7" width="10.85546875" bestFit="1" customWidth="1"/>
  </cols>
  <sheetData>
    <row r="1" spans="1:30" x14ac:dyDescent="0.25">
      <c r="A1" t="s">
        <v>9</v>
      </c>
    </row>
    <row r="2" spans="1:30" x14ac:dyDescent="0.25">
      <c r="A2" t="s">
        <v>1</v>
      </c>
      <c r="B2">
        <v>2022</v>
      </c>
      <c r="C2">
        <v>2023</v>
      </c>
      <c r="D2">
        <v>2024</v>
      </c>
      <c r="E2">
        <v>2025</v>
      </c>
      <c r="F2">
        <v>2026</v>
      </c>
      <c r="G2">
        <v>2027</v>
      </c>
      <c r="H2">
        <v>2028</v>
      </c>
      <c r="I2">
        <v>2029</v>
      </c>
      <c r="J2">
        <v>2030</v>
      </c>
      <c r="K2">
        <v>2031</v>
      </c>
      <c r="L2">
        <v>2032</v>
      </c>
      <c r="M2">
        <v>2033</v>
      </c>
      <c r="N2">
        <v>2034</v>
      </c>
      <c r="O2">
        <v>2035</v>
      </c>
      <c r="P2">
        <v>2036</v>
      </c>
      <c r="Q2">
        <v>2037</v>
      </c>
      <c r="R2">
        <v>2038</v>
      </c>
      <c r="S2">
        <v>2039</v>
      </c>
      <c r="T2">
        <v>2040</v>
      </c>
      <c r="U2">
        <v>2041</v>
      </c>
      <c r="V2">
        <v>2042</v>
      </c>
      <c r="W2">
        <v>2043</v>
      </c>
      <c r="X2">
        <v>2044</v>
      </c>
      <c r="Y2">
        <v>2045</v>
      </c>
      <c r="Z2">
        <v>2046</v>
      </c>
      <c r="AA2">
        <v>2047</v>
      </c>
      <c r="AB2">
        <v>2048</v>
      </c>
      <c r="AC2">
        <v>2049</v>
      </c>
      <c r="AD2">
        <v>2050</v>
      </c>
    </row>
    <row r="3" spans="1:30" x14ac:dyDescent="0.25">
      <c r="A3" t="s">
        <v>2</v>
      </c>
      <c r="K3">
        <v>546477.8842304945</v>
      </c>
      <c r="L3">
        <v>1275115.063204512</v>
      </c>
      <c r="M3">
        <v>2076615.9600759149</v>
      </c>
      <c r="N3">
        <v>2914548.7158960178</v>
      </c>
      <c r="O3">
        <v>3825345.1896135136</v>
      </c>
      <c r="P3">
        <v>4827221.3107027635</v>
      </c>
      <c r="Q3">
        <v>5920177.0791637674</v>
      </c>
      <c r="R3">
        <v>7104212.4949965179</v>
      </c>
      <c r="S3">
        <v>8379327.5582010224</v>
      </c>
      <c r="T3">
        <v>9836601.9161490202</v>
      </c>
      <c r="U3">
        <v>11476035.568840522</v>
      </c>
      <c r="V3">
        <v>13297628.516275525</v>
      </c>
      <c r="W3">
        <v>15301380.75845404</v>
      </c>
      <c r="X3">
        <v>17487292.295376044</v>
      </c>
      <c r="Y3">
        <v>19855363.127041548</v>
      </c>
      <c r="Z3">
        <v>22405593.253450558</v>
      </c>
      <c r="AA3">
        <v>25137982.67460306</v>
      </c>
      <c r="AB3">
        <v>28234690.685242567</v>
      </c>
      <c r="AC3">
        <v>31877876.580112573</v>
      </c>
      <c r="AD3">
        <v>36431858.948700055</v>
      </c>
    </row>
    <row r="4" spans="1:30" x14ac:dyDescent="0.25">
      <c r="A4" t="s">
        <v>3</v>
      </c>
      <c r="K4">
        <v>468094.47994118184</v>
      </c>
      <c r="L4">
        <v>1092220.4531961009</v>
      </c>
      <c r="M4">
        <v>1778759.0237765014</v>
      </c>
      <c r="N4">
        <v>2496503.8930196464</v>
      </c>
      <c r="O4">
        <v>3276661.3595882766</v>
      </c>
      <c r="P4">
        <v>4134834.5728137754</v>
      </c>
      <c r="Q4">
        <v>5071023.5326961428</v>
      </c>
      <c r="R4">
        <v>6085228.2392353639</v>
      </c>
      <c r="S4">
        <v>7177448.6924314536</v>
      </c>
      <c r="T4">
        <v>8425700.6389412694</v>
      </c>
      <c r="U4">
        <v>9829984.0787648149</v>
      </c>
      <c r="V4">
        <v>11390299.011902086</v>
      </c>
      <c r="W4">
        <v>13106645.438353091</v>
      </c>
      <c r="X4">
        <v>14979023.358117819</v>
      </c>
      <c r="Y4">
        <v>17007432.771196272</v>
      </c>
      <c r="Z4">
        <v>19191873.677588455</v>
      </c>
      <c r="AA4">
        <v>21532346.077294365</v>
      </c>
      <c r="AB4">
        <v>24184881.463627726</v>
      </c>
      <c r="AC4">
        <v>27305511.329902265</v>
      </c>
      <c r="AD4">
        <v>31206298.662745424</v>
      </c>
    </row>
    <row r="5" spans="1:30" x14ac:dyDescent="0.25">
      <c r="A5" t="s">
        <v>4</v>
      </c>
      <c r="K5">
        <v>238511.55192263424</v>
      </c>
      <c r="L5">
        <v>556526.95448615216</v>
      </c>
      <c r="M5">
        <v>906343.89730601758</v>
      </c>
      <c r="N5">
        <v>1272061.6102540586</v>
      </c>
      <c r="O5">
        <v>1669580.863458449</v>
      </c>
      <c r="P5">
        <v>2106852.0419832785</v>
      </c>
      <c r="Q5">
        <v>2583875.1458285488</v>
      </c>
      <c r="R5">
        <v>3100650.1749942563</v>
      </c>
      <c r="S5">
        <v>3657177.1294804066</v>
      </c>
      <c r="T5">
        <v>4293207.9346074294</v>
      </c>
      <c r="U5">
        <v>5008742.5903753359</v>
      </c>
      <c r="V5">
        <v>5803781.0967841186</v>
      </c>
      <c r="W5">
        <v>6678323.453833783</v>
      </c>
      <c r="X5">
        <v>7632369.6615243237</v>
      </c>
      <c r="Y5">
        <v>8665919.7198557425</v>
      </c>
      <c r="Z5">
        <v>9778973.6288280394</v>
      </c>
      <c r="AA5">
        <v>10971531.388441214</v>
      </c>
      <c r="AB5">
        <v>12323096.849336145</v>
      </c>
      <c r="AC5">
        <v>13913173.862153713</v>
      </c>
      <c r="AD5">
        <v>15900770.128175659</v>
      </c>
    </row>
    <row r="6" spans="1:30" x14ac:dyDescent="0.25">
      <c r="A6" t="s">
        <v>5</v>
      </c>
      <c r="D6">
        <v>-4071672.2228333205</v>
      </c>
      <c r="E6">
        <v>-1661283.3977495581</v>
      </c>
      <c r="F6">
        <v>2556897.0461470187</v>
      </c>
      <c r="G6">
        <v>6172480.2837726623</v>
      </c>
      <c r="H6">
        <v>10993257.933940187</v>
      </c>
      <c r="I6">
        <v>17019229.996649578</v>
      </c>
      <c r="J6">
        <v>21940966.341061458</v>
      </c>
      <c r="K6">
        <v>23313373.590945527</v>
      </c>
      <c r="L6">
        <v>25143249.9241243</v>
      </c>
      <c r="M6">
        <v>27156113.890620962</v>
      </c>
      <c r="N6">
        <v>29260471.673776522</v>
      </c>
      <c r="O6">
        <v>31547817.09025</v>
      </c>
      <c r="P6">
        <v>33835162.506723464</v>
      </c>
      <c r="Q6">
        <v>36579977.006491616</v>
      </c>
      <c r="R6">
        <v>39782260.589554459</v>
      </c>
      <c r="S6">
        <v>42984544.172617316</v>
      </c>
      <c r="T6">
        <v>46644296.838974856</v>
      </c>
      <c r="U6">
        <v>50761518.588627085</v>
      </c>
      <c r="V6">
        <v>55336209.421574026</v>
      </c>
      <c r="W6">
        <v>60368369.337815642</v>
      </c>
      <c r="X6">
        <v>65857998.337351955</v>
      </c>
      <c r="Y6">
        <v>71805096.420182973</v>
      </c>
      <c r="Z6">
        <v>78209663.586308658</v>
      </c>
      <c r="AA6">
        <v>85071699.835729048</v>
      </c>
      <c r="AB6">
        <v>92391205.168444127</v>
      </c>
      <c r="AC6">
        <v>100168179.58445391</v>
      </c>
      <c r="AD6">
        <v>113434783</v>
      </c>
    </row>
    <row r="7" spans="1:30" x14ac:dyDescent="0.25">
      <c r="A7" t="s">
        <v>6</v>
      </c>
      <c r="D7">
        <v>1155999.2293860763</v>
      </c>
      <c r="E7">
        <v>2681004.3733986616</v>
      </c>
      <c r="F7">
        <v>5349763.3754207045</v>
      </c>
      <c r="G7">
        <v>7637271.0914395899</v>
      </c>
      <c r="H7">
        <v>10687281.379464783</v>
      </c>
      <c r="I7">
        <v>14499794.239496261</v>
      </c>
      <c r="J7">
        <v>19018327.999533579</v>
      </c>
      <c r="K7">
        <v>19865553.079540581</v>
      </c>
      <c r="L7">
        <v>20995186.519549914</v>
      </c>
      <c r="M7">
        <v>22237783.303560168</v>
      </c>
      <c r="N7">
        <v>23536861.759570889</v>
      </c>
      <c r="O7">
        <v>24948903.559582554</v>
      </c>
      <c r="P7">
        <v>26360945.359594211</v>
      </c>
      <c r="Q7">
        <v>28055395.519608207</v>
      </c>
      <c r="R7">
        <v>30032254.039624535</v>
      </c>
      <c r="S7">
        <v>32009112.559640855</v>
      </c>
      <c r="T7">
        <v>34268379.439659514</v>
      </c>
      <c r="U7">
        <v>36810054.679680504</v>
      </c>
      <c r="V7">
        <v>39634138.279703826</v>
      </c>
      <c r="W7">
        <v>42740630.239729479</v>
      </c>
      <c r="X7">
        <v>46129530.559757464</v>
      </c>
      <c r="Y7">
        <v>49800839.23978778</v>
      </c>
      <c r="Z7">
        <v>53754556.279820427</v>
      </c>
      <c r="AA7">
        <v>57990681.679855406</v>
      </c>
      <c r="AB7">
        <v>62509215.439892717</v>
      </c>
      <c r="AC7">
        <v>67310157.559932366</v>
      </c>
      <c r="AD7">
        <v>75500000</v>
      </c>
    </row>
    <row r="8" spans="1:30" x14ac:dyDescent="0.25">
      <c r="A8" t="s">
        <v>7</v>
      </c>
      <c r="D8">
        <v>-388424.64788732491</v>
      </c>
      <c r="E8">
        <v>-177072.34741784073</v>
      </c>
      <c r="F8">
        <v>192794.17840375565</v>
      </c>
      <c r="G8">
        <v>509822.62910798006</v>
      </c>
      <c r="H8">
        <v>932527.23004694842</v>
      </c>
      <c r="I8">
        <v>1460907.9812206551</v>
      </c>
      <c r="J8">
        <v>2561059.6909492277</v>
      </c>
      <c r="K8">
        <v>2671368.7955849897</v>
      </c>
      <c r="L8">
        <v>2818447.6017660042</v>
      </c>
      <c r="M8">
        <v>2980234.2885651216</v>
      </c>
      <c r="N8">
        <v>3149374.9156732885</v>
      </c>
      <c r="O8">
        <v>3333223.4233995583</v>
      </c>
      <c r="P8">
        <v>3517071.9311258271</v>
      </c>
      <c r="Q8">
        <v>3737690.1403973512</v>
      </c>
      <c r="R8">
        <v>3995078.0512141278</v>
      </c>
      <c r="S8">
        <v>4252465.9620309053</v>
      </c>
      <c r="T8">
        <v>4546623.5743929362</v>
      </c>
      <c r="U8">
        <v>4877550.8883002205</v>
      </c>
      <c r="V8">
        <v>5245247.9037527591</v>
      </c>
      <c r="W8">
        <v>5649714.620750552</v>
      </c>
      <c r="X8">
        <v>6090951.0392935984</v>
      </c>
      <c r="Y8">
        <v>6568957.1593818991</v>
      </c>
      <c r="Z8">
        <v>7083732.9810154531</v>
      </c>
      <c r="AA8">
        <v>7635278.5041942615</v>
      </c>
      <c r="AB8">
        <v>8223593.7289183233</v>
      </c>
      <c r="AC8">
        <v>8848678.6551876385</v>
      </c>
      <c r="AD8">
        <v>9915000</v>
      </c>
    </row>
    <row r="10" spans="1:30" x14ac:dyDescent="0.25">
      <c r="A10" t="s">
        <v>34</v>
      </c>
    </row>
    <row r="11" spans="1:30" x14ac:dyDescent="0.25">
      <c r="A11" t="s">
        <v>35</v>
      </c>
      <c r="B11">
        <v>2022</v>
      </c>
      <c r="C11">
        <v>2023</v>
      </c>
      <c r="D11">
        <v>2024</v>
      </c>
      <c r="E11">
        <v>2025</v>
      </c>
      <c r="F11">
        <v>2026</v>
      </c>
      <c r="G11">
        <v>2027</v>
      </c>
      <c r="H11">
        <v>2028</v>
      </c>
      <c r="I11">
        <v>2029</v>
      </c>
      <c r="J11">
        <v>2030</v>
      </c>
      <c r="K11">
        <v>2031</v>
      </c>
      <c r="L11">
        <v>2032</v>
      </c>
      <c r="M11">
        <v>2033</v>
      </c>
      <c r="N11">
        <v>2034</v>
      </c>
      <c r="O11">
        <v>2035</v>
      </c>
      <c r="P11">
        <v>2036</v>
      </c>
      <c r="Q11">
        <v>2037</v>
      </c>
      <c r="R11">
        <v>2038</v>
      </c>
      <c r="S11">
        <v>2039</v>
      </c>
      <c r="T11">
        <v>2040</v>
      </c>
      <c r="U11">
        <v>2041</v>
      </c>
      <c r="V11">
        <v>2042</v>
      </c>
      <c r="W11">
        <v>2043</v>
      </c>
      <c r="X11">
        <v>2044</v>
      </c>
      <c r="Y11">
        <v>2045</v>
      </c>
      <c r="Z11">
        <v>2046</v>
      </c>
      <c r="AA11">
        <v>2047</v>
      </c>
      <c r="AB11">
        <v>2048</v>
      </c>
      <c r="AC11">
        <v>2049</v>
      </c>
      <c r="AD11">
        <v>2050</v>
      </c>
    </row>
    <row r="12" spans="1:30" x14ac:dyDescent="0.25">
      <c r="A12" t="s">
        <v>2</v>
      </c>
      <c r="B12">
        <v>129568106.31229235</v>
      </c>
      <c r="C12">
        <v>127768313.45826235</v>
      </c>
      <c r="D12">
        <v>130113781.95964305</v>
      </c>
      <c r="E12">
        <v>130113781.95964305</v>
      </c>
      <c r="F12">
        <v>130113781.95964305</v>
      </c>
      <c r="G12">
        <v>130113781.95964305</v>
      </c>
      <c r="H12">
        <v>130113781.95964305</v>
      </c>
      <c r="I12">
        <v>130113781.95964305</v>
      </c>
      <c r="J12">
        <v>130113781.95964305</v>
      </c>
      <c r="K12">
        <v>130113781.95964305</v>
      </c>
      <c r="L12">
        <v>130113781.95964305</v>
      </c>
      <c r="M12">
        <v>130113781.95964305</v>
      </c>
      <c r="N12">
        <v>130113781.95964305</v>
      </c>
      <c r="O12">
        <v>130113781.95964305</v>
      </c>
      <c r="P12">
        <v>130113781.95964305</v>
      </c>
      <c r="Q12">
        <v>130113781.95964305</v>
      </c>
      <c r="R12">
        <v>130113781.95964305</v>
      </c>
      <c r="S12">
        <v>130113781.95964305</v>
      </c>
      <c r="T12">
        <v>130113781.95964305</v>
      </c>
      <c r="U12">
        <v>130113781.95964305</v>
      </c>
      <c r="V12">
        <v>130113781.95964305</v>
      </c>
      <c r="W12">
        <v>130113781.95964305</v>
      </c>
      <c r="X12">
        <v>130113781.95964305</v>
      </c>
      <c r="Y12">
        <v>130113781.95964305</v>
      </c>
      <c r="Z12">
        <v>130113781.95964305</v>
      </c>
      <c r="AA12">
        <v>130113781.95964305</v>
      </c>
      <c r="AB12">
        <v>130113781.95964305</v>
      </c>
      <c r="AC12">
        <v>130113781.95964305</v>
      </c>
      <c r="AD12">
        <v>130113781.95964305</v>
      </c>
    </row>
    <row r="13" spans="1:30" x14ac:dyDescent="0.25">
      <c r="A13" t="s">
        <v>3</v>
      </c>
      <c r="B13">
        <v>111604095.56313993</v>
      </c>
      <c r="C13">
        <v>107557117.75043936</v>
      </c>
      <c r="D13">
        <v>111451066.65266222</v>
      </c>
      <c r="E13">
        <v>111451066.65266222</v>
      </c>
      <c r="F13">
        <v>111451066.65266222</v>
      </c>
      <c r="G13">
        <v>111451066.65266222</v>
      </c>
      <c r="H13">
        <v>111451066.65266222</v>
      </c>
      <c r="I13">
        <v>111451066.65266222</v>
      </c>
      <c r="J13">
        <v>111451066.65266222</v>
      </c>
      <c r="K13">
        <v>111451066.65266222</v>
      </c>
      <c r="L13">
        <v>111451066.65266222</v>
      </c>
      <c r="M13">
        <v>111451066.65266222</v>
      </c>
      <c r="N13">
        <v>111451066.65266222</v>
      </c>
      <c r="O13">
        <v>111451066.65266222</v>
      </c>
      <c r="P13">
        <v>111451066.65266222</v>
      </c>
      <c r="Q13">
        <v>111451066.65266222</v>
      </c>
      <c r="R13">
        <v>111451066.65266222</v>
      </c>
      <c r="S13">
        <v>111451066.65266222</v>
      </c>
      <c r="T13">
        <v>111451066.65266222</v>
      </c>
      <c r="U13">
        <v>111451066.65266222</v>
      </c>
      <c r="V13">
        <v>111451066.65266222</v>
      </c>
      <c r="W13">
        <v>111451066.65266222</v>
      </c>
      <c r="X13">
        <v>111451066.65266222</v>
      </c>
      <c r="Y13">
        <v>111451066.65266222</v>
      </c>
      <c r="Z13">
        <v>111451066.65266222</v>
      </c>
      <c r="AA13">
        <v>111451066.65266222</v>
      </c>
      <c r="AB13">
        <v>111451066.65266222</v>
      </c>
      <c r="AC13">
        <v>111451066.65266222</v>
      </c>
      <c r="AD13">
        <v>111451066.65266222</v>
      </c>
    </row>
    <row r="14" spans="1:30" x14ac:dyDescent="0.25">
      <c r="A14" t="s">
        <v>4</v>
      </c>
      <c r="B14">
        <v>56843800.322061189</v>
      </c>
      <c r="C14">
        <v>53897180.762852408</v>
      </c>
      <c r="D14">
        <v>56788464.743484497</v>
      </c>
      <c r="E14">
        <v>56788464.743484497</v>
      </c>
      <c r="F14">
        <v>56788464.743484497</v>
      </c>
      <c r="G14">
        <v>56788464.743484497</v>
      </c>
      <c r="H14">
        <v>56788464.743484497</v>
      </c>
      <c r="I14">
        <v>56788464.743484497</v>
      </c>
      <c r="J14">
        <v>56788464.743484497</v>
      </c>
      <c r="K14">
        <v>56788464.743484497</v>
      </c>
      <c r="L14">
        <v>56788464.743484497</v>
      </c>
      <c r="M14">
        <v>56788464.743484497</v>
      </c>
      <c r="N14">
        <v>56788464.743484497</v>
      </c>
      <c r="O14">
        <v>56788464.743484497</v>
      </c>
      <c r="P14">
        <v>56788464.743484497</v>
      </c>
      <c r="Q14">
        <v>56788464.743484497</v>
      </c>
      <c r="R14">
        <v>56788464.743484497</v>
      </c>
      <c r="S14">
        <v>56788464.743484497</v>
      </c>
      <c r="T14">
        <v>56788464.743484497</v>
      </c>
      <c r="U14">
        <v>56788464.743484497</v>
      </c>
      <c r="V14">
        <v>56788464.743484497</v>
      </c>
      <c r="W14">
        <v>56788464.743484497</v>
      </c>
      <c r="X14">
        <v>56788464.743484497</v>
      </c>
      <c r="Y14">
        <v>56788464.743484497</v>
      </c>
      <c r="Z14">
        <v>56788464.743484497</v>
      </c>
      <c r="AA14">
        <v>56788464.743484497</v>
      </c>
      <c r="AB14">
        <v>56788464.743484497</v>
      </c>
      <c r="AC14">
        <v>56788464.743484497</v>
      </c>
      <c r="AD14">
        <v>56788464.743484497</v>
      </c>
    </row>
    <row r="15" spans="1:30" x14ac:dyDescent="0.25">
      <c r="A15" t="s">
        <v>6</v>
      </c>
      <c r="B15">
        <v>31152263</v>
      </c>
      <c r="C15">
        <v>34162896</v>
      </c>
      <c r="D15">
        <v>31378707</v>
      </c>
      <c r="E15">
        <v>31378707</v>
      </c>
      <c r="F15">
        <v>31378707</v>
      </c>
      <c r="G15">
        <v>31378707</v>
      </c>
      <c r="H15">
        <v>31378707</v>
      </c>
      <c r="I15">
        <v>31378707</v>
      </c>
      <c r="J15">
        <v>31378707</v>
      </c>
      <c r="K15">
        <v>31378707</v>
      </c>
      <c r="L15">
        <v>31378707</v>
      </c>
      <c r="M15">
        <v>31378707</v>
      </c>
      <c r="N15">
        <v>31378707</v>
      </c>
      <c r="O15">
        <v>31378707</v>
      </c>
      <c r="P15">
        <v>31378707</v>
      </c>
      <c r="Q15">
        <v>31378707</v>
      </c>
      <c r="R15">
        <v>31378707</v>
      </c>
      <c r="S15">
        <v>31378707</v>
      </c>
      <c r="T15">
        <v>31378707</v>
      </c>
      <c r="U15">
        <v>31378707</v>
      </c>
      <c r="V15">
        <v>31378707</v>
      </c>
      <c r="W15">
        <v>31378707</v>
      </c>
      <c r="X15">
        <v>31378707</v>
      </c>
      <c r="Y15">
        <v>31378707</v>
      </c>
      <c r="Z15">
        <v>31378707</v>
      </c>
      <c r="AA15">
        <v>31378707</v>
      </c>
      <c r="AB15">
        <v>31378707</v>
      </c>
      <c r="AC15">
        <v>31378707</v>
      </c>
      <c r="AD15">
        <v>31378707</v>
      </c>
    </row>
    <row r="16" spans="1:30" x14ac:dyDescent="0.25">
      <c r="A16" t="s">
        <v>5</v>
      </c>
      <c r="B16">
        <v>59389939</v>
      </c>
      <c r="C16">
        <v>61986220</v>
      </c>
      <c r="D16">
        <v>63099184</v>
      </c>
      <c r="E16">
        <v>63099184</v>
      </c>
      <c r="F16">
        <v>63099184</v>
      </c>
      <c r="G16">
        <v>63099184</v>
      </c>
      <c r="H16">
        <v>63099184</v>
      </c>
      <c r="I16">
        <v>63099184</v>
      </c>
      <c r="J16">
        <v>63099184</v>
      </c>
      <c r="K16">
        <v>63099184</v>
      </c>
      <c r="L16">
        <v>63099184</v>
      </c>
      <c r="M16">
        <v>63099184</v>
      </c>
      <c r="N16">
        <v>63099184</v>
      </c>
      <c r="O16">
        <v>63099184</v>
      </c>
      <c r="P16">
        <v>63099184</v>
      </c>
      <c r="Q16">
        <v>63099184</v>
      </c>
      <c r="R16">
        <v>63099184</v>
      </c>
      <c r="S16">
        <v>63099184</v>
      </c>
      <c r="T16">
        <v>63099184</v>
      </c>
      <c r="U16">
        <v>63099184</v>
      </c>
      <c r="V16">
        <v>63099184</v>
      </c>
      <c r="W16">
        <v>63099184</v>
      </c>
      <c r="X16">
        <v>63099184</v>
      </c>
      <c r="Y16">
        <v>63099184</v>
      </c>
      <c r="Z16">
        <v>63099184</v>
      </c>
      <c r="AA16">
        <v>63099184</v>
      </c>
      <c r="AB16">
        <v>63099184</v>
      </c>
      <c r="AC16">
        <v>63099184</v>
      </c>
      <c r="AD16">
        <v>63099184</v>
      </c>
    </row>
    <row r="17" spans="1:30" x14ac:dyDescent="0.25">
      <c r="A17" t="s">
        <v>7</v>
      </c>
      <c r="B17">
        <v>6519205</v>
      </c>
      <c r="C17">
        <v>6982394</v>
      </c>
      <c r="D17">
        <v>6998421</v>
      </c>
      <c r="E17">
        <v>6998421</v>
      </c>
      <c r="F17">
        <v>6998421</v>
      </c>
      <c r="G17">
        <v>6998421</v>
      </c>
      <c r="H17">
        <v>6998421</v>
      </c>
      <c r="I17">
        <v>6998421</v>
      </c>
      <c r="J17">
        <v>6998421</v>
      </c>
      <c r="K17">
        <v>6998421</v>
      </c>
      <c r="L17">
        <v>6998421</v>
      </c>
      <c r="M17">
        <v>6998421</v>
      </c>
      <c r="N17">
        <v>6998421</v>
      </c>
      <c r="O17">
        <v>6998421</v>
      </c>
      <c r="P17">
        <v>6998421</v>
      </c>
      <c r="Q17">
        <v>6998421</v>
      </c>
      <c r="R17">
        <v>6998421</v>
      </c>
      <c r="S17">
        <v>6998421</v>
      </c>
      <c r="T17">
        <v>6998421</v>
      </c>
      <c r="U17">
        <v>6998421</v>
      </c>
      <c r="V17">
        <v>6998421</v>
      </c>
      <c r="W17">
        <v>6998421</v>
      </c>
      <c r="X17">
        <v>6998421</v>
      </c>
      <c r="Y17">
        <v>6998421</v>
      </c>
      <c r="Z17">
        <v>6998421</v>
      </c>
      <c r="AA17">
        <v>6998421</v>
      </c>
      <c r="AB17">
        <v>6998421</v>
      </c>
      <c r="AC17">
        <v>6998421</v>
      </c>
      <c r="AD17">
        <v>6998421</v>
      </c>
    </row>
    <row r="19" spans="1:30" x14ac:dyDescent="0.25">
      <c r="A19" t="s">
        <v>54</v>
      </c>
    </row>
    <row r="20" spans="1:30" x14ac:dyDescent="0.25">
      <c r="A20" t="s">
        <v>55</v>
      </c>
      <c r="B20">
        <v>2022</v>
      </c>
      <c r="C20">
        <v>2023</v>
      </c>
      <c r="D20">
        <v>2024</v>
      </c>
      <c r="E20">
        <v>2025</v>
      </c>
      <c r="F20">
        <v>2026</v>
      </c>
      <c r="G20">
        <v>2027</v>
      </c>
      <c r="H20">
        <v>2028</v>
      </c>
      <c r="I20">
        <v>2029</v>
      </c>
      <c r="J20">
        <v>2030</v>
      </c>
      <c r="K20">
        <v>2031</v>
      </c>
      <c r="L20">
        <v>2032</v>
      </c>
      <c r="M20">
        <v>2033</v>
      </c>
      <c r="N20">
        <v>2034</v>
      </c>
      <c r="O20">
        <v>2035</v>
      </c>
      <c r="P20">
        <v>2036</v>
      </c>
      <c r="Q20">
        <v>2037</v>
      </c>
      <c r="R20">
        <v>2038</v>
      </c>
      <c r="S20">
        <v>2039</v>
      </c>
      <c r="T20">
        <v>2040</v>
      </c>
      <c r="U20">
        <v>2041</v>
      </c>
      <c r="V20">
        <v>2042</v>
      </c>
      <c r="W20">
        <v>2043</v>
      </c>
      <c r="X20">
        <v>2044</v>
      </c>
      <c r="Y20">
        <v>2045</v>
      </c>
      <c r="Z20">
        <v>2046</v>
      </c>
      <c r="AA20">
        <v>2047</v>
      </c>
      <c r="AB20">
        <v>2048</v>
      </c>
      <c r="AC20">
        <v>2049</v>
      </c>
      <c r="AD20">
        <v>2050</v>
      </c>
    </row>
    <row r="21" spans="1:30" x14ac:dyDescent="0.25">
      <c r="A21" t="s">
        <v>2</v>
      </c>
      <c r="B21">
        <v>78000000</v>
      </c>
      <c r="C21">
        <v>75000000</v>
      </c>
      <c r="D21">
        <v>73743074.065797105</v>
      </c>
      <c r="E21">
        <v>71777892.919836536</v>
      </c>
      <c r="F21">
        <v>70342335.061439812</v>
      </c>
      <c r="G21">
        <v>68188998.273844719</v>
      </c>
      <c r="H21">
        <v>66035661.486249618</v>
      </c>
      <c r="I21">
        <v>62446766.840257786</v>
      </c>
      <c r="J21">
        <v>58537310.73074048</v>
      </c>
      <c r="K21">
        <v>57659251.069779366</v>
      </c>
      <c r="L21">
        <v>56488504.85516455</v>
      </c>
      <c r="M21">
        <v>55200684.019088246</v>
      </c>
      <c r="N21">
        <v>53854325.872281216</v>
      </c>
      <c r="O21">
        <v>52390893.10401272</v>
      </c>
      <c r="P21">
        <v>50781117.058917351</v>
      </c>
      <c r="Q21">
        <v>49024997.736995146</v>
      </c>
      <c r="R21">
        <v>47122535.138246074</v>
      </c>
      <c r="S21">
        <v>45073729.262670159</v>
      </c>
      <c r="T21">
        <v>42732236.833440542</v>
      </c>
      <c r="U21">
        <v>40098057.850557223</v>
      </c>
      <c r="V21">
        <v>37171192.314020194</v>
      </c>
      <c r="W21">
        <v>33951640.223829463</v>
      </c>
      <c r="X21">
        <v>30439401.579985023</v>
      </c>
      <c r="Y21">
        <v>26634476.382486887</v>
      </c>
      <c r="Z21">
        <v>22536864.63133505</v>
      </c>
      <c r="AA21">
        <v>18146566.32652951</v>
      </c>
      <c r="AB21">
        <v>13170894.91441657</v>
      </c>
      <c r="AC21">
        <v>7317163.8413425228</v>
      </c>
      <c r="AD21">
        <v>0</v>
      </c>
    </row>
    <row r="22" spans="1:30" x14ac:dyDescent="0.25">
      <c r="A22" t="s">
        <v>3</v>
      </c>
      <c r="B22">
        <v>65400000</v>
      </c>
      <c r="C22">
        <v>61200000</v>
      </c>
      <c r="D22">
        <v>62281869.876529664</v>
      </c>
      <c r="E22">
        <v>60450573.103111848</v>
      </c>
      <c r="F22">
        <v>58637055.910018496</v>
      </c>
      <c r="G22">
        <v>56219032.985894017</v>
      </c>
      <c r="H22">
        <v>53801010.061769553</v>
      </c>
      <c r="I22">
        <v>50778481.406613953</v>
      </c>
      <c r="J22">
        <v>47412214.198519096</v>
      </c>
      <c r="K22">
        <v>46701030.985541314</v>
      </c>
      <c r="L22">
        <v>45752786.701570921</v>
      </c>
      <c r="M22">
        <v>44709717.989203498</v>
      </c>
      <c r="N22">
        <v>43619237.06263756</v>
      </c>
      <c r="O22">
        <v>42433931.707674585</v>
      </c>
      <c r="P22">
        <v>41130095.817215309</v>
      </c>
      <c r="Q22">
        <v>39707729.391259745</v>
      </c>
      <c r="R22">
        <v>38166832.429807872</v>
      </c>
      <c r="S22">
        <v>36507404.932859696</v>
      </c>
      <c r="T22">
        <v>34610916.36491894</v>
      </c>
      <c r="U22">
        <v>32477366.725985572</v>
      </c>
      <c r="V22">
        <v>30106756.016059615</v>
      </c>
      <c r="W22">
        <v>27499084.235141061</v>
      </c>
      <c r="X22">
        <v>24654351.383229911</v>
      </c>
      <c r="Y22">
        <v>21572557.460326169</v>
      </c>
      <c r="Z22">
        <v>18253702.46642983</v>
      </c>
      <c r="AA22">
        <v>14697786.401540894</v>
      </c>
      <c r="AB22">
        <v>10667748.194666767</v>
      </c>
      <c r="AC22">
        <v>5926526.7748148572</v>
      </c>
      <c r="AD22">
        <v>0</v>
      </c>
    </row>
    <row r="23" spans="1:30" x14ac:dyDescent="0.25">
      <c r="A23" t="s">
        <v>4</v>
      </c>
      <c r="B23">
        <v>35300000</v>
      </c>
      <c r="C23">
        <v>32500000</v>
      </c>
      <c r="D23">
        <v>33191427.321003623</v>
      </c>
      <c r="E23">
        <v>32630126.396736678</v>
      </c>
      <c r="F23">
        <v>31977523.868801944</v>
      </c>
      <c r="G23">
        <v>30998620.076899849</v>
      </c>
      <c r="H23">
        <v>30019716.28499775</v>
      </c>
      <c r="I23">
        <v>28388209.96516091</v>
      </c>
      <c r="J23">
        <v>26982604.520378411</v>
      </c>
      <c r="K23">
        <v>26577865.452572733</v>
      </c>
      <c r="L23">
        <v>26038213.36216516</v>
      </c>
      <c r="M23">
        <v>25444596.062716834</v>
      </c>
      <c r="N23">
        <v>24823996.158748128</v>
      </c>
      <c r="O23">
        <v>24149431.045738671</v>
      </c>
      <c r="P23">
        <v>23407409.421428263</v>
      </c>
      <c r="Q23">
        <v>22597931.285816912</v>
      </c>
      <c r="R23">
        <v>21720996.638904613</v>
      </c>
      <c r="S23">
        <v>20776605.48069137</v>
      </c>
      <c r="T23">
        <v>19697301.299876232</v>
      </c>
      <c r="U23">
        <v>18483084.09645921</v>
      </c>
      <c r="V23">
        <v>17133953.870440282</v>
      </c>
      <c r="W23">
        <v>15649910.621819466</v>
      </c>
      <c r="X23">
        <v>14030954.350596761</v>
      </c>
      <c r="Y23">
        <v>12277085.056772163</v>
      </c>
      <c r="Z23">
        <v>10388302.740345672</v>
      </c>
      <c r="AA23">
        <v>8364607.40131729</v>
      </c>
      <c r="AB23">
        <v>6071086.0170851247</v>
      </c>
      <c r="AC23">
        <v>3372825.5650472837</v>
      </c>
      <c r="AD23">
        <v>0</v>
      </c>
    </row>
    <row r="24" spans="1:30" x14ac:dyDescent="0.25">
      <c r="A24" t="s">
        <v>6</v>
      </c>
      <c r="B24">
        <v>75700000</v>
      </c>
      <c r="C24">
        <v>75500000</v>
      </c>
      <c r="D24">
        <v>74344000.770613924</v>
      </c>
      <c r="E24">
        <v>72818995.626601338</v>
      </c>
      <c r="F24">
        <v>70150236.624579296</v>
      </c>
      <c r="G24">
        <v>67862728.90856041</v>
      </c>
      <c r="H24">
        <v>64812718.620535217</v>
      </c>
      <c r="I24">
        <v>61000205.760503739</v>
      </c>
      <c r="J24">
        <v>56481672.000466421</v>
      </c>
      <c r="K24">
        <v>55634446.920459419</v>
      </c>
      <c r="L24">
        <v>54504813.480450086</v>
      </c>
      <c r="M24">
        <v>53262216.696439832</v>
      </c>
      <c r="N24">
        <v>51963138.240429111</v>
      </c>
      <c r="O24">
        <v>50551096.440417446</v>
      </c>
      <c r="P24">
        <v>49139054.640405789</v>
      </c>
      <c r="Q24">
        <v>47444604.480391793</v>
      </c>
      <c r="R24">
        <v>45467745.960375465</v>
      </c>
      <c r="S24">
        <v>43490887.440359145</v>
      </c>
      <c r="T24">
        <v>41231620.560340486</v>
      </c>
      <c r="U24">
        <v>38689945.320319496</v>
      </c>
      <c r="V24">
        <v>35865861.720296174</v>
      </c>
      <c r="W24">
        <v>32759369.760270525</v>
      </c>
      <c r="X24">
        <v>29370469.44024254</v>
      </c>
      <c r="Y24">
        <v>25699160.760212224</v>
      </c>
      <c r="Z24">
        <v>21745443.720179573</v>
      </c>
      <c r="AA24">
        <v>17509318.32014459</v>
      </c>
      <c r="AB24">
        <v>12990784.560107278</v>
      </c>
      <c r="AC24">
        <v>8189842.4400676312</v>
      </c>
      <c r="AD24">
        <v>0</v>
      </c>
    </row>
    <row r="25" spans="1:30" x14ac:dyDescent="0.25">
      <c r="A25" t="s">
        <v>5</v>
      </c>
      <c r="B25">
        <v>113434783</v>
      </c>
      <c r="C25">
        <v>113434783</v>
      </c>
      <c r="D25">
        <v>117506455.22283332</v>
      </c>
      <c r="E25">
        <v>115096066.39774956</v>
      </c>
      <c r="F25">
        <v>110877885.95385298</v>
      </c>
      <c r="G25">
        <v>107262302.71622734</v>
      </c>
      <c r="H25">
        <v>102441525.06605981</v>
      </c>
      <c r="I25">
        <v>96415553.003350422</v>
      </c>
      <c r="J25">
        <v>91493816.658938542</v>
      </c>
      <c r="K25">
        <v>90121409.409054473</v>
      </c>
      <c r="L25">
        <v>88291533.0758757</v>
      </c>
      <c r="M25">
        <v>86278669.109379038</v>
      </c>
      <c r="N25">
        <v>84174311.326223478</v>
      </c>
      <c r="O25">
        <v>81886965.90975</v>
      </c>
      <c r="P25">
        <v>79599620.493276536</v>
      </c>
      <c r="Q25">
        <v>76854805.993508384</v>
      </c>
      <c r="R25">
        <v>73652522.410445541</v>
      </c>
      <c r="S25">
        <v>70450238.827382684</v>
      </c>
      <c r="T25">
        <v>66790486.161025144</v>
      </c>
      <c r="U25">
        <v>62673264.411372915</v>
      </c>
      <c r="V25">
        <v>58098573.578425974</v>
      </c>
      <c r="W25">
        <v>53066413.662184358</v>
      </c>
      <c r="X25">
        <v>47576784.662648045</v>
      </c>
      <c r="Y25">
        <v>41629686.579817034</v>
      </c>
      <c r="Z25">
        <v>35225119.413691342</v>
      </c>
      <c r="AA25">
        <v>28363083.164270952</v>
      </c>
      <c r="AB25">
        <v>21043577.831555869</v>
      </c>
      <c r="AC25">
        <v>13266603.415546089</v>
      </c>
      <c r="AD25">
        <v>0</v>
      </c>
    </row>
    <row r="26" spans="1:30" x14ac:dyDescent="0.25">
      <c r="A26" t="s">
        <v>7</v>
      </c>
      <c r="B26">
        <v>9844000</v>
      </c>
      <c r="C26">
        <v>9915000</v>
      </c>
      <c r="D26">
        <v>10303424.647887325</v>
      </c>
      <c r="E26">
        <v>10092072.347417841</v>
      </c>
      <c r="F26">
        <v>9722205.8215962444</v>
      </c>
      <c r="G26">
        <v>9405177.3708920199</v>
      </c>
      <c r="H26">
        <v>8982472.7699530516</v>
      </c>
      <c r="I26">
        <v>8454092.0187793449</v>
      </c>
      <c r="J26">
        <v>7353940.3090507723</v>
      </c>
      <c r="K26">
        <v>7243631.2044150103</v>
      </c>
      <c r="L26">
        <v>7096552.3982339958</v>
      </c>
      <c r="M26">
        <v>6934765.7114348784</v>
      </c>
      <c r="N26">
        <v>6765625.0843267115</v>
      </c>
      <c r="O26">
        <v>6581776.5766004417</v>
      </c>
      <c r="P26">
        <v>6397928.0688741729</v>
      </c>
      <c r="Q26">
        <v>6177309.8596026488</v>
      </c>
      <c r="R26">
        <v>5919921.9487858722</v>
      </c>
      <c r="S26">
        <v>5662534.0379690947</v>
      </c>
      <c r="T26">
        <v>5368376.4256070638</v>
      </c>
      <c r="U26">
        <v>5037449.1116997795</v>
      </c>
      <c r="V26">
        <v>4669752.0962472409</v>
      </c>
      <c r="W26">
        <v>4265285.379249448</v>
      </c>
      <c r="X26">
        <v>3824048.9607064021</v>
      </c>
      <c r="Y26">
        <v>3346042.8406181014</v>
      </c>
      <c r="Z26">
        <v>2831267.0189845474</v>
      </c>
      <c r="AA26">
        <v>2279721.4958057394</v>
      </c>
      <c r="AB26">
        <v>1691406.2710816779</v>
      </c>
      <c r="AC26">
        <v>1066321.344812362</v>
      </c>
      <c r="AD26">
        <v>0</v>
      </c>
    </row>
    <row r="27" spans="1:30" x14ac:dyDescent="0.25">
      <c r="A27" t="s">
        <v>37</v>
      </c>
    </row>
    <row r="28" spans="1:30" x14ac:dyDescent="0.25">
      <c r="A28" t="s">
        <v>2</v>
      </c>
      <c r="C28">
        <v>1</v>
      </c>
      <c r="D28">
        <f t="shared" ref="D28:AD33" si="0">+D21/$C21</f>
        <v>0.98324098754396139</v>
      </c>
      <c r="E28">
        <f t="shared" si="0"/>
        <v>0.95703857226448719</v>
      </c>
      <c r="F28">
        <f t="shared" si="0"/>
        <v>0.93789780081919749</v>
      </c>
      <c r="G28">
        <f t="shared" si="0"/>
        <v>0.90918664365126289</v>
      </c>
      <c r="H28">
        <f t="shared" si="0"/>
        <v>0.8804754864833283</v>
      </c>
      <c r="I28">
        <f t="shared" si="0"/>
        <v>0.83262355787010378</v>
      </c>
      <c r="J28">
        <f t="shared" si="0"/>
        <v>0.7804974764098731</v>
      </c>
      <c r="K28">
        <f t="shared" si="0"/>
        <v>0.76879001426372484</v>
      </c>
      <c r="L28">
        <f t="shared" si="0"/>
        <v>0.75318006473552734</v>
      </c>
      <c r="M28">
        <f t="shared" si="0"/>
        <v>0.73600912025450993</v>
      </c>
      <c r="N28">
        <f t="shared" si="0"/>
        <v>0.71805767829708289</v>
      </c>
      <c r="O28">
        <f t="shared" si="0"/>
        <v>0.69854524138683627</v>
      </c>
      <c r="P28">
        <f t="shared" si="0"/>
        <v>0.6770815607855647</v>
      </c>
      <c r="Q28">
        <f t="shared" si="0"/>
        <v>0.65366663649326862</v>
      </c>
      <c r="R28">
        <f t="shared" si="0"/>
        <v>0.6283004685099477</v>
      </c>
      <c r="S28">
        <f t="shared" si="0"/>
        <v>0.60098305683560216</v>
      </c>
      <c r="T28">
        <f t="shared" si="0"/>
        <v>0.56976315777920727</v>
      </c>
      <c r="U28">
        <f t="shared" si="0"/>
        <v>0.53464077134076293</v>
      </c>
      <c r="V28">
        <f t="shared" si="0"/>
        <v>0.49561589752026924</v>
      </c>
      <c r="W28">
        <f t="shared" si="0"/>
        <v>0.45268853631772615</v>
      </c>
      <c r="X28">
        <f t="shared" si="0"/>
        <v>0.40585868773313366</v>
      </c>
      <c r="Y28">
        <f t="shared" si="0"/>
        <v>0.35512635176649182</v>
      </c>
      <c r="Z28">
        <f t="shared" si="0"/>
        <v>0.30049152841780069</v>
      </c>
      <c r="AA28">
        <f t="shared" si="0"/>
        <v>0.24195421768706013</v>
      </c>
      <c r="AB28">
        <f t="shared" si="0"/>
        <v>0.17561193219222093</v>
      </c>
      <c r="AC28">
        <f t="shared" si="0"/>
        <v>9.7562184551233638E-2</v>
      </c>
      <c r="AD28">
        <f t="shared" si="0"/>
        <v>0</v>
      </c>
    </row>
    <row r="29" spans="1:30" x14ac:dyDescent="0.25">
      <c r="A29" t="s">
        <v>3</v>
      </c>
      <c r="C29">
        <v>1</v>
      </c>
      <c r="D29">
        <f t="shared" si="0"/>
        <v>1.0176776123615958</v>
      </c>
      <c r="E29">
        <f t="shared" si="0"/>
        <v>0.98775446246914789</v>
      </c>
      <c r="F29">
        <f t="shared" si="0"/>
        <v>0.95812182859507344</v>
      </c>
      <c r="G29">
        <f t="shared" si="0"/>
        <v>0.91861165009630752</v>
      </c>
      <c r="H29">
        <f t="shared" si="0"/>
        <v>0.87910147159754171</v>
      </c>
      <c r="I29">
        <f t="shared" si="0"/>
        <v>0.82971374847408419</v>
      </c>
      <c r="J29">
        <f t="shared" si="0"/>
        <v>0.77470938232874342</v>
      </c>
      <c r="K29">
        <f t="shared" si="0"/>
        <v>0.76308874159381235</v>
      </c>
      <c r="L29">
        <f t="shared" si="0"/>
        <v>0.74759455394723728</v>
      </c>
      <c r="M29">
        <f t="shared" si="0"/>
        <v>0.73055094753600491</v>
      </c>
      <c r="N29">
        <f t="shared" si="0"/>
        <v>0.71273263174244383</v>
      </c>
      <c r="O29">
        <f t="shared" si="0"/>
        <v>0.69336489718422523</v>
      </c>
      <c r="P29">
        <f t="shared" si="0"/>
        <v>0.67206038917018474</v>
      </c>
      <c r="Q29">
        <f t="shared" si="0"/>
        <v>0.64881910770032258</v>
      </c>
      <c r="R29">
        <f t="shared" si="0"/>
        <v>0.62364105277463844</v>
      </c>
      <c r="S29">
        <f t="shared" si="0"/>
        <v>0.5965262243931323</v>
      </c>
      <c r="T29">
        <f t="shared" si="0"/>
        <v>0.56553784909998273</v>
      </c>
      <c r="U29">
        <f t="shared" si="0"/>
        <v>0.53067592689518905</v>
      </c>
      <c r="V29">
        <f t="shared" si="0"/>
        <v>0.49194045777875189</v>
      </c>
      <c r="W29">
        <f t="shared" si="0"/>
        <v>0.44933144175067091</v>
      </c>
      <c r="X29">
        <f t="shared" si="0"/>
        <v>0.40284887881094628</v>
      </c>
      <c r="Y29">
        <f t="shared" si="0"/>
        <v>0.35249276895957793</v>
      </c>
      <c r="Z29">
        <f t="shared" si="0"/>
        <v>0.29826311219656582</v>
      </c>
      <c r="AA29">
        <f t="shared" si="0"/>
        <v>0.24015990852191002</v>
      </c>
      <c r="AB29">
        <f t="shared" si="0"/>
        <v>0.17430961102396678</v>
      </c>
      <c r="AC29">
        <f t="shared" si="0"/>
        <v>9.6838672791092442E-2</v>
      </c>
      <c r="AD29">
        <f t="shared" si="0"/>
        <v>0</v>
      </c>
    </row>
    <row r="30" spans="1:30" x14ac:dyDescent="0.25">
      <c r="A30" t="s">
        <v>4</v>
      </c>
      <c r="C30">
        <v>1</v>
      </c>
      <c r="D30">
        <f t="shared" si="0"/>
        <v>1.0212746868001115</v>
      </c>
      <c r="E30">
        <f t="shared" si="0"/>
        <v>1.0040038891303593</v>
      </c>
      <c r="F30">
        <f t="shared" si="0"/>
        <v>0.98392381134775209</v>
      </c>
      <c r="G30">
        <f t="shared" si="0"/>
        <v>0.95380369467384152</v>
      </c>
      <c r="H30">
        <f t="shared" si="0"/>
        <v>0.92368357799993073</v>
      </c>
      <c r="I30">
        <f t="shared" si="0"/>
        <v>0.87348338354341259</v>
      </c>
      <c r="J30">
        <f t="shared" si="0"/>
        <v>0.83023398524241265</v>
      </c>
      <c r="K30">
        <f t="shared" si="0"/>
        <v>0.81778047546377641</v>
      </c>
      <c r="L30">
        <f t="shared" si="0"/>
        <v>0.80117579575892806</v>
      </c>
      <c r="M30">
        <f t="shared" si="0"/>
        <v>0.7829106480835949</v>
      </c>
      <c r="N30">
        <f t="shared" si="0"/>
        <v>0.76381526642301933</v>
      </c>
      <c r="O30">
        <f t="shared" si="0"/>
        <v>0.74305941679195908</v>
      </c>
      <c r="P30">
        <f t="shared" si="0"/>
        <v>0.72022798219779272</v>
      </c>
      <c r="Q30">
        <f t="shared" si="0"/>
        <v>0.69532096264052035</v>
      </c>
      <c r="R30">
        <f t="shared" si="0"/>
        <v>0.66833835812014197</v>
      </c>
      <c r="S30">
        <f t="shared" si="0"/>
        <v>0.63928016863665749</v>
      </c>
      <c r="T30">
        <f t="shared" si="0"/>
        <v>0.60607080922696099</v>
      </c>
      <c r="U30">
        <f t="shared" si="0"/>
        <v>0.56871027989105261</v>
      </c>
      <c r="V30">
        <f t="shared" si="0"/>
        <v>0.52719858062893177</v>
      </c>
      <c r="W30">
        <f t="shared" si="0"/>
        <v>0.48153571144059898</v>
      </c>
      <c r="X30">
        <f t="shared" si="0"/>
        <v>0.43172167232605418</v>
      </c>
      <c r="Y30">
        <f t="shared" si="0"/>
        <v>0.37775646328529733</v>
      </c>
      <c r="Z30">
        <f t="shared" si="0"/>
        <v>0.31964008431832835</v>
      </c>
      <c r="AA30">
        <f t="shared" si="0"/>
        <v>0.25737253542514738</v>
      </c>
      <c r="AB30">
        <f t="shared" si="0"/>
        <v>0.1868026466795423</v>
      </c>
      <c r="AC30">
        <f t="shared" si="0"/>
        <v>0.10377924815530104</v>
      </c>
      <c r="AD30">
        <f t="shared" si="0"/>
        <v>0</v>
      </c>
    </row>
    <row r="31" spans="1:30" x14ac:dyDescent="0.25">
      <c r="A31" t="s">
        <v>6</v>
      </c>
      <c r="C31">
        <v>1</v>
      </c>
      <c r="D31">
        <f t="shared" si="0"/>
        <v>0.98468875192866123</v>
      </c>
      <c r="E31">
        <f t="shared" si="0"/>
        <v>0.96449000829935549</v>
      </c>
      <c r="F31">
        <f t="shared" si="0"/>
        <v>0.92914220694807015</v>
      </c>
      <c r="G31">
        <f t="shared" si="0"/>
        <v>0.89884409150411138</v>
      </c>
      <c r="H31">
        <f t="shared" si="0"/>
        <v>0.85844660424549957</v>
      </c>
      <c r="I31">
        <f t="shared" si="0"/>
        <v>0.80794974517223495</v>
      </c>
      <c r="J31">
        <f t="shared" si="0"/>
        <v>0.74810161590021751</v>
      </c>
      <c r="K31">
        <f t="shared" si="0"/>
        <v>0.7368800916617142</v>
      </c>
      <c r="L31">
        <f t="shared" si="0"/>
        <v>0.72191805934370978</v>
      </c>
      <c r="M31">
        <f t="shared" si="0"/>
        <v>0.70545982379390504</v>
      </c>
      <c r="N31">
        <f t="shared" si="0"/>
        <v>0.68825348662820018</v>
      </c>
      <c r="O31">
        <f t="shared" si="0"/>
        <v>0.66955094623069467</v>
      </c>
      <c r="P31">
        <f t="shared" si="0"/>
        <v>0.65084840583318926</v>
      </c>
      <c r="Q31">
        <f t="shared" si="0"/>
        <v>0.62840535735618264</v>
      </c>
      <c r="R31">
        <f t="shared" si="0"/>
        <v>0.60222180079967502</v>
      </c>
      <c r="S31">
        <f t="shared" si="0"/>
        <v>0.57603824424316752</v>
      </c>
      <c r="T31">
        <f t="shared" si="0"/>
        <v>0.5461141796071588</v>
      </c>
      <c r="U31">
        <f t="shared" si="0"/>
        <v>0.51244960689164898</v>
      </c>
      <c r="V31">
        <f t="shared" si="0"/>
        <v>0.47504452609663805</v>
      </c>
      <c r="W31">
        <f t="shared" si="0"/>
        <v>0.43389893722212614</v>
      </c>
      <c r="X31">
        <f t="shared" si="0"/>
        <v>0.38901284026811311</v>
      </c>
      <c r="Y31">
        <f t="shared" si="0"/>
        <v>0.34038623523459899</v>
      </c>
      <c r="Z31">
        <f t="shared" si="0"/>
        <v>0.28801912212158376</v>
      </c>
      <c r="AA31">
        <f t="shared" si="0"/>
        <v>0.23191150092906743</v>
      </c>
      <c r="AB31">
        <f t="shared" si="0"/>
        <v>0.17206337165705005</v>
      </c>
      <c r="AC31">
        <f t="shared" si="0"/>
        <v>0.10847473430553153</v>
      </c>
      <c r="AD31">
        <f t="shared" si="0"/>
        <v>0</v>
      </c>
    </row>
    <row r="32" spans="1:30" x14ac:dyDescent="0.25">
      <c r="A32" t="s">
        <v>5</v>
      </c>
      <c r="C32">
        <v>1</v>
      </c>
      <c r="D32">
        <f t="shared" si="0"/>
        <v>1.0358943889620993</v>
      </c>
      <c r="E32">
        <f t="shared" si="0"/>
        <v>1.0146452732910818</v>
      </c>
      <c r="F32">
        <f t="shared" si="0"/>
        <v>0.97745932086680132</v>
      </c>
      <c r="G32">
        <f t="shared" si="0"/>
        <v>0.94558564736027517</v>
      </c>
      <c r="H32">
        <f t="shared" si="0"/>
        <v>0.90308741601824027</v>
      </c>
      <c r="I32">
        <f t="shared" si="0"/>
        <v>0.84996462684069685</v>
      </c>
      <c r="J32">
        <f t="shared" si="0"/>
        <v>0.80657638018259836</v>
      </c>
      <c r="K32">
        <f t="shared" si="0"/>
        <v>0.79447773447985948</v>
      </c>
      <c r="L32">
        <f t="shared" si="0"/>
        <v>0.77834620687620748</v>
      </c>
      <c r="M32">
        <f t="shared" si="0"/>
        <v>0.76060152651219015</v>
      </c>
      <c r="N32">
        <f t="shared" si="0"/>
        <v>0.7420502697679906</v>
      </c>
      <c r="O32">
        <f t="shared" si="0"/>
        <v>0.72188586026342549</v>
      </c>
      <c r="P32">
        <f t="shared" si="0"/>
        <v>0.70172145075886061</v>
      </c>
      <c r="Q32">
        <f t="shared" si="0"/>
        <v>0.67752415935338273</v>
      </c>
      <c r="R32">
        <f t="shared" si="0"/>
        <v>0.64929398604699173</v>
      </c>
      <c r="S32">
        <f t="shared" si="0"/>
        <v>0.62106381274060074</v>
      </c>
      <c r="T32">
        <f t="shared" si="0"/>
        <v>0.58880075753329686</v>
      </c>
      <c r="U32">
        <f t="shared" si="0"/>
        <v>0.55250482042507998</v>
      </c>
      <c r="V32">
        <f t="shared" si="0"/>
        <v>0.51217600141594999</v>
      </c>
      <c r="W32">
        <f t="shared" si="0"/>
        <v>0.46781430050590705</v>
      </c>
      <c r="X32">
        <f t="shared" si="0"/>
        <v>0.41941971769495118</v>
      </c>
      <c r="Y32">
        <f t="shared" si="0"/>
        <v>0.36699225298308225</v>
      </c>
      <c r="Z32">
        <f t="shared" si="0"/>
        <v>0.31053190637030037</v>
      </c>
      <c r="AA32">
        <f t="shared" si="0"/>
        <v>0.2500386778566055</v>
      </c>
      <c r="AB32">
        <f t="shared" si="0"/>
        <v>0.18551256744199765</v>
      </c>
      <c r="AC32">
        <f t="shared" si="0"/>
        <v>0.11695357512647676</v>
      </c>
      <c r="AD32">
        <f t="shared" si="0"/>
        <v>0</v>
      </c>
    </row>
    <row r="33" spans="1:30" x14ac:dyDescent="0.25">
      <c r="A33" t="s">
        <v>7</v>
      </c>
      <c r="C33">
        <v>1</v>
      </c>
      <c r="D33">
        <f t="shared" si="0"/>
        <v>1.0391754561661448</v>
      </c>
      <c r="E33">
        <f t="shared" si="0"/>
        <v>1.0178590365524802</v>
      </c>
      <c r="F33">
        <f t="shared" si="0"/>
        <v>0.98055530222856724</v>
      </c>
      <c r="G33">
        <f t="shared" si="0"/>
        <v>0.94858067280807057</v>
      </c>
      <c r="H33">
        <f t="shared" si="0"/>
        <v>0.90594783358074149</v>
      </c>
      <c r="I33">
        <f t="shared" si="0"/>
        <v>0.85265678454658045</v>
      </c>
      <c r="J33">
        <f t="shared" si="0"/>
        <v>0.74169846788207483</v>
      </c>
      <c r="K33">
        <f t="shared" si="0"/>
        <v>0.73057299086384375</v>
      </c>
      <c r="L33">
        <f t="shared" si="0"/>
        <v>0.71573902150620228</v>
      </c>
      <c r="M33">
        <f t="shared" si="0"/>
        <v>0.69942165521279664</v>
      </c>
      <c r="N33">
        <f t="shared" si="0"/>
        <v>0.68236259045150893</v>
      </c>
      <c r="O33">
        <f t="shared" si="0"/>
        <v>0.66382012875445706</v>
      </c>
      <c r="P33">
        <f t="shared" si="0"/>
        <v>0.64527766705740519</v>
      </c>
      <c r="Q33">
        <f t="shared" si="0"/>
        <v>0.62302671302094292</v>
      </c>
      <c r="R33">
        <f t="shared" si="0"/>
        <v>0.59706726664507037</v>
      </c>
      <c r="S33">
        <f t="shared" si="0"/>
        <v>0.5711078202691976</v>
      </c>
      <c r="T33">
        <f t="shared" si="0"/>
        <v>0.54143988155391465</v>
      </c>
      <c r="U33">
        <f t="shared" si="0"/>
        <v>0.5080634504992213</v>
      </c>
      <c r="V33">
        <f t="shared" si="0"/>
        <v>0.47097852710511762</v>
      </c>
      <c r="W33">
        <f t="shared" si="0"/>
        <v>0.43018511137160342</v>
      </c>
      <c r="X33">
        <f t="shared" si="0"/>
        <v>0.385683203298679</v>
      </c>
      <c r="Y33">
        <f t="shared" si="0"/>
        <v>0.33747280288634407</v>
      </c>
      <c r="Z33">
        <f t="shared" si="0"/>
        <v>0.2855539101345988</v>
      </c>
      <c r="AA33">
        <f t="shared" si="0"/>
        <v>0.22992652504344321</v>
      </c>
      <c r="AB33">
        <f t="shared" si="0"/>
        <v>0.17059064761287723</v>
      </c>
      <c r="AC33">
        <f t="shared" si="0"/>
        <v>0.10754627784290086</v>
      </c>
      <c r="AD33">
        <f t="shared" si="0"/>
        <v>0</v>
      </c>
    </row>
    <row r="35" spans="1:30" x14ac:dyDescent="0.25">
      <c r="A35" t="s">
        <v>38</v>
      </c>
      <c r="C35" t="s">
        <v>36</v>
      </c>
    </row>
    <row r="36" spans="1:30" x14ac:dyDescent="0.25">
      <c r="A36" t="s">
        <v>2</v>
      </c>
      <c r="C36">
        <v>0.58699999999999997</v>
      </c>
      <c r="F36" s="8" t="s">
        <v>6</v>
      </c>
      <c r="G36" s="35">
        <v>4566108</v>
      </c>
    </row>
    <row r="37" spans="1:30" x14ac:dyDescent="0.25">
      <c r="A37" t="s">
        <v>3</v>
      </c>
      <c r="C37">
        <v>0.56900000000000006</v>
      </c>
      <c r="F37" s="8" t="s">
        <v>2</v>
      </c>
      <c r="G37" s="35">
        <v>15629152</v>
      </c>
    </row>
    <row r="38" spans="1:30" x14ac:dyDescent="0.25">
      <c r="A38" t="s">
        <v>4</v>
      </c>
      <c r="C38">
        <v>0.60299999999999998</v>
      </c>
      <c r="F38" s="8" t="s">
        <v>3</v>
      </c>
      <c r="G38" s="35">
        <v>19765126</v>
      </c>
    </row>
    <row r="39" spans="1:30" x14ac:dyDescent="0.25">
      <c r="A39" t="s">
        <v>6</v>
      </c>
      <c r="C39">
        <v>2.2099999953165561</v>
      </c>
      <c r="F39" s="8" t="s">
        <v>5</v>
      </c>
      <c r="G39" s="35">
        <v>33042336.161456905</v>
      </c>
    </row>
    <row r="40" spans="1:30" x14ac:dyDescent="0.25">
      <c r="A40" t="s">
        <v>5</v>
      </c>
      <c r="C40">
        <v>1.8300000064530471</v>
      </c>
      <c r="F40" s="8" t="s">
        <v>7</v>
      </c>
      <c r="G40" s="36">
        <v>8789068</v>
      </c>
    </row>
    <row r="41" spans="1:30" x14ac:dyDescent="0.25">
      <c r="A41" t="s">
        <v>7</v>
      </c>
      <c r="C41">
        <v>1.4200000744730246</v>
      </c>
      <c r="F41" s="8" t="s">
        <v>4</v>
      </c>
      <c r="G41" s="35">
        <v>4688919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B3018-3BA9-4CD4-A8E7-F62583B102BD}">
  <dimension ref="A1:AB39"/>
  <sheetViews>
    <sheetView workbookViewId="0"/>
  </sheetViews>
  <sheetFormatPr defaultRowHeight="15" x14ac:dyDescent="0.25"/>
  <cols>
    <col min="1" max="1" width="20.85546875" customWidth="1"/>
    <col min="2" max="2" width="13.140625" bestFit="1" customWidth="1"/>
    <col min="5" max="5" width="10.28515625" bestFit="1" customWidth="1"/>
    <col min="6" max="7" width="12" bestFit="1" customWidth="1"/>
  </cols>
  <sheetData>
    <row r="1" spans="1:28" x14ac:dyDescent="0.25">
      <c r="A1" s="4" t="s">
        <v>27</v>
      </c>
    </row>
    <row r="2" spans="1:28" x14ac:dyDescent="0.25">
      <c r="D2" s="3" t="s">
        <v>22</v>
      </c>
      <c r="E2" s="3"/>
      <c r="F2" s="3"/>
      <c r="G2" t="s">
        <v>26</v>
      </c>
    </row>
    <row r="3" spans="1:28" x14ac:dyDescent="0.25">
      <c r="A3" t="s">
        <v>24</v>
      </c>
      <c r="B3" t="s">
        <v>11</v>
      </c>
      <c r="C3" t="s">
        <v>8</v>
      </c>
      <c r="D3" t="s">
        <v>19</v>
      </c>
      <c r="E3" t="s">
        <v>21</v>
      </c>
      <c r="F3" t="s">
        <v>20</v>
      </c>
      <c r="G3" t="s">
        <v>25</v>
      </c>
      <c r="H3" t="s">
        <v>104</v>
      </c>
    </row>
    <row r="4" spans="1:28" x14ac:dyDescent="0.25">
      <c r="A4" t="s">
        <v>10</v>
      </c>
      <c r="B4" t="s">
        <v>12</v>
      </c>
      <c r="C4" s="1">
        <v>0.4</v>
      </c>
      <c r="D4">
        <v>70</v>
      </c>
      <c r="E4">
        <v>100</v>
      </c>
      <c r="F4">
        <v>155</v>
      </c>
      <c r="G4">
        <v>30</v>
      </c>
      <c r="H4" s="2" t="str">
        <f>"8-9"</f>
        <v>8-9</v>
      </c>
    </row>
    <row r="5" spans="1:28" x14ac:dyDescent="0.25">
      <c r="A5" t="s">
        <v>23</v>
      </c>
      <c r="B5" t="s">
        <v>13</v>
      </c>
      <c r="C5" s="1">
        <v>0.37</v>
      </c>
      <c r="D5">
        <v>14</v>
      </c>
      <c r="E5">
        <v>208</v>
      </c>
      <c r="F5">
        <v>600</v>
      </c>
      <c r="G5">
        <v>30</v>
      </c>
      <c r="H5" s="2">
        <v>9</v>
      </c>
    </row>
    <row r="6" spans="1:28" x14ac:dyDescent="0.25">
      <c r="A6" t="s">
        <v>23</v>
      </c>
      <c r="B6" t="s">
        <v>14</v>
      </c>
      <c r="C6" s="1">
        <v>0.2</v>
      </c>
      <c r="D6">
        <v>169</v>
      </c>
      <c r="E6">
        <v>177</v>
      </c>
      <c r="F6">
        <v>184</v>
      </c>
      <c r="G6">
        <v>30</v>
      </c>
      <c r="H6" s="2" t="str">
        <f>"6-8"</f>
        <v>6-8</v>
      </c>
    </row>
    <row r="7" spans="1:28" x14ac:dyDescent="0.25">
      <c r="A7" t="s">
        <v>23</v>
      </c>
      <c r="B7" t="s">
        <v>15</v>
      </c>
      <c r="C7" s="1">
        <v>0.37</v>
      </c>
      <c r="D7">
        <v>27</v>
      </c>
      <c r="E7">
        <v>100</v>
      </c>
      <c r="F7">
        <v>115</v>
      </c>
      <c r="G7">
        <v>30</v>
      </c>
      <c r="H7" s="2" t="str">
        <f>"6-9"</f>
        <v>6-9</v>
      </c>
    </row>
    <row r="8" spans="1:28" ht="19.5" x14ac:dyDescent="0.35">
      <c r="A8" t="s">
        <v>23</v>
      </c>
      <c r="B8" t="s">
        <v>16</v>
      </c>
      <c r="C8" s="1">
        <v>0.2</v>
      </c>
      <c r="D8">
        <v>121</v>
      </c>
      <c r="E8">
        <v>280</v>
      </c>
      <c r="F8">
        <v>440</v>
      </c>
      <c r="G8">
        <v>30</v>
      </c>
      <c r="H8" s="2" t="str">
        <f t="shared" ref="H5:N9" si="0">"1-4"</f>
        <v>1-4</v>
      </c>
    </row>
    <row r="9" spans="1:28" ht="19.5" x14ac:dyDescent="0.35">
      <c r="A9" t="s">
        <v>23</v>
      </c>
      <c r="B9" t="s">
        <v>17</v>
      </c>
      <c r="C9" s="1">
        <v>0.2</v>
      </c>
      <c r="D9">
        <v>100</v>
      </c>
      <c r="E9">
        <v>379</v>
      </c>
      <c r="F9">
        <v>650</v>
      </c>
      <c r="G9">
        <v>30</v>
      </c>
      <c r="H9" s="2" t="str">
        <f t="shared" si="0"/>
        <v>1-4</v>
      </c>
    </row>
    <row r="10" spans="1:28" x14ac:dyDescent="0.25">
      <c r="A10" t="s">
        <v>23</v>
      </c>
      <c r="B10" t="s">
        <v>18</v>
      </c>
      <c r="C10" s="1">
        <v>0.2</v>
      </c>
      <c r="D10">
        <v>122</v>
      </c>
      <c r="E10">
        <v>122</v>
      </c>
      <c r="F10">
        <v>122</v>
      </c>
      <c r="G10">
        <v>30</v>
      </c>
      <c r="H10" s="2" t="str">
        <f>"1-4"</f>
        <v>1-4</v>
      </c>
    </row>
    <row r="11" spans="1:28" x14ac:dyDescent="0.25">
      <c r="C11" s="1"/>
    </row>
    <row r="12" spans="1:28" x14ac:dyDescent="0.25">
      <c r="C12" s="1"/>
    </row>
    <row r="13" spans="1:28" x14ac:dyDescent="0.25">
      <c r="A13" s="4" t="s">
        <v>28</v>
      </c>
      <c r="C13" s="1"/>
    </row>
    <row r="14" spans="1:28" x14ac:dyDescent="0.25">
      <c r="A14" s="4" t="s">
        <v>30</v>
      </c>
    </row>
    <row r="15" spans="1:28" x14ac:dyDescent="0.25">
      <c r="A15" t="s">
        <v>29</v>
      </c>
      <c r="B15">
        <v>2024</v>
      </c>
      <c r="C15">
        <v>2025</v>
      </c>
      <c r="D15">
        <v>2026</v>
      </c>
      <c r="E15">
        <v>2027</v>
      </c>
      <c r="F15">
        <v>2028</v>
      </c>
      <c r="G15">
        <v>2029</v>
      </c>
      <c r="H15">
        <v>2030</v>
      </c>
      <c r="I15">
        <v>2031</v>
      </c>
      <c r="J15">
        <v>2032</v>
      </c>
      <c r="K15">
        <v>2033</v>
      </c>
      <c r="L15">
        <v>2034</v>
      </c>
      <c r="M15">
        <v>2035</v>
      </c>
      <c r="N15">
        <v>2036</v>
      </c>
      <c r="O15">
        <v>2037</v>
      </c>
      <c r="P15">
        <v>2038</v>
      </c>
      <c r="Q15">
        <v>2039</v>
      </c>
      <c r="R15">
        <v>2040</v>
      </c>
      <c r="S15">
        <v>2041</v>
      </c>
      <c r="T15">
        <v>2042</v>
      </c>
      <c r="U15">
        <v>2043</v>
      </c>
      <c r="V15">
        <v>2044</v>
      </c>
      <c r="W15">
        <v>2045</v>
      </c>
      <c r="X15">
        <v>2046</v>
      </c>
      <c r="Y15">
        <v>2047</v>
      </c>
      <c r="Z15">
        <v>2048</v>
      </c>
      <c r="AA15">
        <v>2049</v>
      </c>
      <c r="AB15">
        <v>2050</v>
      </c>
    </row>
    <row r="16" spans="1:28" x14ac:dyDescent="0.25">
      <c r="A16" t="s">
        <v>2</v>
      </c>
      <c r="B16">
        <v>71.849999999999994</v>
      </c>
      <c r="C16">
        <v>71.849999999999994</v>
      </c>
      <c r="D16">
        <v>71.849999999999994</v>
      </c>
      <c r="E16">
        <v>71.849999999999994</v>
      </c>
      <c r="F16">
        <v>71.849999999999994</v>
      </c>
      <c r="G16">
        <v>71.849999999999994</v>
      </c>
      <c r="H16">
        <v>71.849999999999994</v>
      </c>
      <c r="I16">
        <v>71.849999999999994</v>
      </c>
      <c r="J16">
        <v>71.849999999999994</v>
      </c>
      <c r="K16">
        <v>71.849999999999994</v>
      </c>
      <c r="L16">
        <v>71.849999999999994</v>
      </c>
      <c r="M16">
        <v>71.849999999999994</v>
      </c>
      <c r="N16">
        <v>71.849999999999994</v>
      </c>
      <c r="O16">
        <v>71.849999999999994</v>
      </c>
      <c r="P16">
        <v>71.849999999999994</v>
      </c>
      <c r="Q16">
        <v>71.849999999999994</v>
      </c>
      <c r="R16">
        <v>71.849999999999994</v>
      </c>
      <c r="S16">
        <v>71.849999999999994</v>
      </c>
      <c r="T16">
        <v>71.849999999999994</v>
      </c>
      <c r="U16">
        <v>71.849999999999994</v>
      </c>
      <c r="V16">
        <v>71.849999999999994</v>
      </c>
      <c r="W16">
        <v>71.849999999999994</v>
      </c>
      <c r="X16">
        <v>71.849999999999994</v>
      </c>
      <c r="Y16">
        <v>71.849999999999994</v>
      </c>
      <c r="Z16">
        <v>71.849999999999994</v>
      </c>
      <c r="AA16">
        <v>71.849999999999994</v>
      </c>
      <c r="AB16">
        <v>71.849999999999994</v>
      </c>
    </row>
    <row r="17" spans="1:28" x14ac:dyDescent="0.25">
      <c r="A17" t="s">
        <v>4</v>
      </c>
      <c r="B17">
        <v>104.67</v>
      </c>
      <c r="C17">
        <v>104.67</v>
      </c>
      <c r="D17">
        <v>104.67</v>
      </c>
      <c r="E17">
        <v>104.67</v>
      </c>
      <c r="F17">
        <v>104.67</v>
      </c>
      <c r="G17">
        <v>104.67</v>
      </c>
      <c r="H17">
        <v>104.67</v>
      </c>
      <c r="I17">
        <v>104.67</v>
      </c>
      <c r="J17">
        <v>104.67</v>
      </c>
      <c r="K17">
        <v>104.67</v>
      </c>
      <c r="L17">
        <v>104.67</v>
      </c>
      <c r="M17">
        <v>104.67</v>
      </c>
      <c r="N17">
        <v>104.67</v>
      </c>
      <c r="O17">
        <v>104.67</v>
      </c>
      <c r="P17">
        <v>104.67</v>
      </c>
      <c r="Q17">
        <v>104.67</v>
      </c>
      <c r="R17">
        <v>104.67</v>
      </c>
      <c r="S17">
        <v>104.67</v>
      </c>
      <c r="T17">
        <v>104.67</v>
      </c>
      <c r="U17">
        <v>104.67</v>
      </c>
      <c r="V17">
        <v>104.67</v>
      </c>
      <c r="W17">
        <v>104.67</v>
      </c>
      <c r="X17">
        <v>104.67</v>
      </c>
      <c r="Y17">
        <v>104.67</v>
      </c>
      <c r="Z17">
        <v>104.67</v>
      </c>
      <c r="AA17">
        <v>104.67</v>
      </c>
      <c r="AB17">
        <v>104.67</v>
      </c>
    </row>
    <row r="18" spans="1:28" x14ac:dyDescent="0.25">
      <c r="A18" t="s">
        <v>3</v>
      </c>
      <c r="B18">
        <v>81.33</v>
      </c>
      <c r="C18">
        <v>81.33</v>
      </c>
      <c r="D18">
        <v>81.33</v>
      </c>
      <c r="E18">
        <v>81.33</v>
      </c>
      <c r="F18">
        <v>81.33</v>
      </c>
      <c r="G18">
        <v>81.33</v>
      </c>
      <c r="H18">
        <v>81.33</v>
      </c>
      <c r="I18">
        <v>81.33</v>
      </c>
      <c r="J18">
        <v>81.33</v>
      </c>
      <c r="K18">
        <v>81.33</v>
      </c>
      <c r="L18">
        <v>81.33</v>
      </c>
      <c r="M18">
        <v>81.33</v>
      </c>
      <c r="N18">
        <v>81.33</v>
      </c>
      <c r="O18">
        <v>81.33</v>
      </c>
      <c r="P18">
        <v>81.33</v>
      </c>
      <c r="Q18">
        <v>81.33</v>
      </c>
      <c r="R18">
        <v>81.33</v>
      </c>
      <c r="S18">
        <v>81.33</v>
      </c>
      <c r="T18">
        <v>81.33</v>
      </c>
      <c r="U18">
        <v>81.33</v>
      </c>
      <c r="V18">
        <v>81.33</v>
      </c>
      <c r="W18">
        <v>81.33</v>
      </c>
      <c r="X18">
        <v>81.33</v>
      </c>
      <c r="Y18">
        <v>81.33</v>
      </c>
      <c r="Z18">
        <v>81.33</v>
      </c>
      <c r="AA18">
        <v>81.33</v>
      </c>
      <c r="AB18">
        <v>81.33</v>
      </c>
    </row>
    <row r="19" spans="1:28" x14ac:dyDescent="0.25">
      <c r="A19" t="s">
        <v>5</v>
      </c>
      <c r="B19">
        <v>88.73</v>
      </c>
      <c r="C19">
        <v>88.73</v>
      </c>
      <c r="D19">
        <v>88.73</v>
      </c>
      <c r="E19">
        <v>88.73</v>
      </c>
      <c r="F19">
        <v>88.73</v>
      </c>
      <c r="G19">
        <v>88.73</v>
      </c>
      <c r="H19">
        <v>88.73</v>
      </c>
      <c r="I19">
        <v>88.73</v>
      </c>
      <c r="J19">
        <v>88.73</v>
      </c>
      <c r="K19">
        <v>88.73</v>
      </c>
      <c r="L19">
        <v>88.73</v>
      </c>
      <c r="M19">
        <v>125.86</v>
      </c>
      <c r="N19">
        <v>125.86</v>
      </c>
      <c r="O19">
        <v>125.86</v>
      </c>
      <c r="P19">
        <v>125.86</v>
      </c>
      <c r="Q19">
        <v>125.86</v>
      </c>
      <c r="R19">
        <v>125.86</v>
      </c>
      <c r="S19">
        <v>125.86</v>
      </c>
      <c r="T19">
        <v>125.86</v>
      </c>
      <c r="U19">
        <v>125.86</v>
      </c>
      <c r="V19">
        <v>125.86</v>
      </c>
      <c r="W19">
        <v>125.86</v>
      </c>
      <c r="X19">
        <v>125.86</v>
      </c>
      <c r="Y19">
        <v>125.86</v>
      </c>
      <c r="Z19">
        <v>125.86</v>
      </c>
      <c r="AA19">
        <v>125.86</v>
      </c>
      <c r="AB19">
        <v>125.86</v>
      </c>
    </row>
    <row r="20" spans="1:28" x14ac:dyDescent="0.25">
      <c r="A20" t="s">
        <v>6</v>
      </c>
      <c r="B20">
        <v>92.35</v>
      </c>
      <c r="C20">
        <v>92.35</v>
      </c>
      <c r="D20">
        <v>92.35</v>
      </c>
      <c r="E20">
        <v>92.35</v>
      </c>
      <c r="F20">
        <v>92.35</v>
      </c>
      <c r="G20">
        <v>92.35</v>
      </c>
      <c r="H20">
        <v>92.35</v>
      </c>
      <c r="I20">
        <v>92.35</v>
      </c>
      <c r="J20">
        <v>92.35</v>
      </c>
      <c r="K20">
        <v>92.35</v>
      </c>
      <c r="L20">
        <v>92.35</v>
      </c>
      <c r="M20">
        <v>132.88999999999999</v>
      </c>
      <c r="N20">
        <v>132.88999999999999</v>
      </c>
      <c r="O20">
        <v>132.88999999999999</v>
      </c>
      <c r="P20">
        <v>132.88999999999999</v>
      </c>
      <c r="Q20">
        <v>132.88999999999999</v>
      </c>
      <c r="R20">
        <v>132.88999999999999</v>
      </c>
      <c r="S20">
        <v>132.88999999999999</v>
      </c>
      <c r="T20">
        <v>132.88999999999999</v>
      </c>
      <c r="U20">
        <v>132.88999999999999</v>
      </c>
      <c r="V20">
        <v>132.88999999999999</v>
      </c>
      <c r="W20">
        <v>132.88999999999999</v>
      </c>
      <c r="X20">
        <v>132.88999999999999</v>
      </c>
      <c r="Y20">
        <v>132.88999999999999</v>
      </c>
      <c r="Z20">
        <v>132.88999999999999</v>
      </c>
      <c r="AA20">
        <v>132.88999999999999</v>
      </c>
      <c r="AB20">
        <v>132.88999999999999</v>
      </c>
    </row>
    <row r="21" spans="1:28" x14ac:dyDescent="0.25">
      <c r="A21" t="s">
        <v>7</v>
      </c>
      <c r="B21">
        <v>68.33</v>
      </c>
      <c r="C21">
        <v>68.33</v>
      </c>
      <c r="D21">
        <v>68.33</v>
      </c>
      <c r="E21">
        <v>68.33</v>
      </c>
      <c r="F21">
        <v>68.33</v>
      </c>
      <c r="G21">
        <v>68.33</v>
      </c>
      <c r="H21">
        <v>68.33</v>
      </c>
      <c r="I21">
        <v>68.33</v>
      </c>
      <c r="J21">
        <v>68.33</v>
      </c>
      <c r="K21">
        <v>68.33</v>
      </c>
      <c r="L21">
        <v>68.33</v>
      </c>
      <c r="M21">
        <v>97.51</v>
      </c>
      <c r="N21">
        <v>97.51</v>
      </c>
      <c r="O21">
        <v>97.51</v>
      </c>
      <c r="P21">
        <v>97.51</v>
      </c>
      <c r="Q21">
        <v>97.51</v>
      </c>
      <c r="R21">
        <v>97.51</v>
      </c>
      <c r="S21">
        <v>97.51</v>
      </c>
      <c r="T21">
        <v>97.51</v>
      </c>
      <c r="U21">
        <v>97.51</v>
      </c>
      <c r="V21">
        <v>97.51</v>
      </c>
      <c r="W21">
        <v>97.51</v>
      </c>
      <c r="X21">
        <v>97.51</v>
      </c>
      <c r="Y21">
        <v>97.51</v>
      </c>
      <c r="Z21">
        <v>97.51</v>
      </c>
      <c r="AA21">
        <v>97.51</v>
      </c>
      <c r="AB21">
        <v>97.51</v>
      </c>
    </row>
    <row r="23" spans="1:28" x14ac:dyDescent="0.25">
      <c r="A23" s="4" t="s">
        <v>32</v>
      </c>
    </row>
    <row r="24" spans="1:28" x14ac:dyDescent="0.25">
      <c r="A24" t="s">
        <v>31</v>
      </c>
      <c r="B24">
        <v>2024</v>
      </c>
      <c r="C24">
        <v>2025</v>
      </c>
      <c r="D24">
        <v>2026</v>
      </c>
      <c r="E24">
        <v>2027</v>
      </c>
      <c r="F24">
        <v>2028</v>
      </c>
      <c r="G24">
        <v>2029</v>
      </c>
      <c r="H24">
        <v>2030</v>
      </c>
      <c r="I24">
        <v>2031</v>
      </c>
      <c r="J24">
        <v>2032</v>
      </c>
      <c r="K24">
        <v>2033</v>
      </c>
      <c r="L24">
        <v>2034</v>
      </c>
      <c r="M24">
        <v>2035</v>
      </c>
      <c r="N24">
        <v>2036</v>
      </c>
      <c r="O24">
        <v>2037</v>
      </c>
      <c r="P24">
        <v>2038</v>
      </c>
      <c r="Q24">
        <v>2039</v>
      </c>
      <c r="R24">
        <v>2040</v>
      </c>
      <c r="S24">
        <v>2041</v>
      </c>
      <c r="T24">
        <v>2042</v>
      </c>
      <c r="U24">
        <v>2043</v>
      </c>
      <c r="V24">
        <v>2044</v>
      </c>
      <c r="W24">
        <v>2045</v>
      </c>
      <c r="X24">
        <v>2046</v>
      </c>
      <c r="Y24">
        <v>2047</v>
      </c>
      <c r="Z24">
        <v>2048</v>
      </c>
      <c r="AA24">
        <v>2049</v>
      </c>
      <c r="AB24">
        <v>2050</v>
      </c>
    </row>
    <row r="25" spans="1:28" x14ac:dyDescent="0.25">
      <c r="A25" t="s">
        <v>2</v>
      </c>
      <c r="B25">
        <v>110.93</v>
      </c>
      <c r="C25">
        <v>110.93</v>
      </c>
      <c r="D25">
        <v>110.93</v>
      </c>
      <c r="E25">
        <v>110.93</v>
      </c>
      <c r="F25">
        <v>110.93</v>
      </c>
      <c r="G25">
        <v>110.93</v>
      </c>
      <c r="H25">
        <v>110.93</v>
      </c>
      <c r="I25">
        <v>110.93</v>
      </c>
      <c r="J25">
        <v>110.93</v>
      </c>
      <c r="K25">
        <v>110.93</v>
      </c>
      <c r="L25">
        <v>110.93</v>
      </c>
      <c r="M25">
        <v>110.93</v>
      </c>
      <c r="N25">
        <v>110.93</v>
      </c>
      <c r="O25">
        <v>110.93</v>
      </c>
      <c r="P25">
        <v>110.93</v>
      </c>
      <c r="Q25">
        <v>110.93</v>
      </c>
      <c r="R25">
        <v>110.93</v>
      </c>
      <c r="S25">
        <v>110.93</v>
      </c>
      <c r="T25">
        <v>110.93</v>
      </c>
      <c r="U25">
        <v>110.93</v>
      </c>
      <c r="V25">
        <v>110.93</v>
      </c>
      <c r="W25">
        <v>110.93</v>
      </c>
      <c r="X25">
        <v>110.93</v>
      </c>
      <c r="Y25">
        <v>110.93</v>
      </c>
      <c r="Z25">
        <v>110.93</v>
      </c>
      <c r="AA25">
        <v>110.93</v>
      </c>
      <c r="AB25">
        <v>110.93</v>
      </c>
    </row>
    <row r="26" spans="1:28" x14ac:dyDescent="0.25">
      <c r="A26" t="s">
        <v>4</v>
      </c>
      <c r="B26">
        <v>156.04</v>
      </c>
      <c r="C26">
        <v>156.04</v>
      </c>
      <c r="D26">
        <v>156.04</v>
      </c>
      <c r="E26">
        <v>156.04</v>
      </c>
      <c r="F26">
        <v>156.04</v>
      </c>
      <c r="G26">
        <v>156.04</v>
      </c>
      <c r="H26">
        <v>156.04</v>
      </c>
      <c r="I26">
        <v>156.04</v>
      </c>
      <c r="J26">
        <v>156.04</v>
      </c>
      <c r="K26">
        <v>156.04</v>
      </c>
      <c r="L26">
        <v>156.04</v>
      </c>
      <c r="M26">
        <v>156.04</v>
      </c>
      <c r="N26">
        <v>156.04</v>
      </c>
      <c r="O26">
        <v>156.04</v>
      </c>
      <c r="P26">
        <v>156.04</v>
      </c>
      <c r="Q26">
        <v>156.04</v>
      </c>
      <c r="R26">
        <v>156.04</v>
      </c>
      <c r="S26">
        <v>156.04</v>
      </c>
      <c r="T26">
        <v>156.04</v>
      </c>
      <c r="U26">
        <v>156.04</v>
      </c>
      <c r="V26">
        <v>156.04</v>
      </c>
      <c r="W26">
        <v>156.04</v>
      </c>
      <c r="X26">
        <v>156.04</v>
      </c>
      <c r="Y26">
        <v>156.04</v>
      </c>
      <c r="Z26">
        <v>156.04</v>
      </c>
      <c r="AA26">
        <v>156.04</v>
      </c>
      <c r="AB26">
        <v>156.04</v>
      </c>
    </row>
    <row r="27" spans="1:28" x14ac:dyDescent="0.25">
      <c r="A27" t="s">
        <v>3</v>
      </c>
      <c r="B27">
        <v>131.94999999999999</v>
      </c>
      <c r="C27">
        <v>131.94999999999999</v>
      </c>
      <c r="D27">
        <v>131.94999999999999</v>
      </c>
      <c r="E27">
        <v>131.94999999999999</v>
      </c>
      <c r="F27">
        <v>131.94999999999999</v>
      </c>
      <c r="G27">
        <v>131.94999999999999</v>
      </c>
      <c r="H27">
        <v>131.94999999999999</v>
      </c>
      <c r="I27">
        <v>131.94999999999999</v>
      </c>
      <c r="J27">
        <v>131.94999999999999</v>
      </c>
      <c r="K27">
        <v>131.94999999999999</v>
      </c>
      <c r="L27">
        <v>131.94999999999999</v>
      </c>
      <c r="M27">
        <v>131.94999999999999</v>
      </c>
      <c r="N27">
        <v>131.94999999999999</v>
      </c>
      <c r="O27">
        <v>131.94999999999999</v>
      </c>
      <c r="P27">
        <v>131.94999999999999</v>
      </c>
      <c r="Q27">
        <v>131.94999999999999</v>
      </c>
      <c r="R27">
        <v>131.94999999999999</v>
      </c>
      <c r="S27">
        <v>131.94999999999999</v>
      </c>
      <c r="T27">
        <v>131.94999999999999</v>
      </c>
      <c r="U27">
        <v>131.94999999999999</v>
      </c>
      <c r="V27">
        <v>131.94999999999999</v>
      </c>
      <c r="W27">
        <v>131.94999999999999</v>
      </c>
      <c r="X27">
        <v>131.94999999999999</v>
      </c>
      <c r="Y27">
        <v>131.94999999999999</v>
      </c>
      <c r="Z27">
        <v>131.94999999999999</v>
      </c>
      <c r="AA27">
        <v>131.94999999999999</v>
      </c>
      <c r="AB27">
        <v>131.94999999999999</v>
      </c>
    </row>
    <row r="28" spans="1:28" x14ac:dyDescent="0.25">
      <c r="A28" t="s">
        <v>5</v>
      </c>
      <c r="B28">
        <v>240.14</v>
      </c>
      <c r="C28">
        <v>240.14</v>
      </c>
      <c r="D28">
        <v>240.14</v>
      </c>
      <c r="E28">
        <v>240.14</v>
      </c>
      <c r="F28">
        <v>240.14</v>
      </c>
      <c r="G28">
        <v>240.14</v>
      </c>
      <c r="H28">
        <v>240.14</v>
      </c>
      <c r="I28">
        <v>240.14</v>
      </c>
      <c r="J28">
        <v>240.14</v>
      </c>
      <c r="K28">
        <v>240.14</v>
      </c>
      <c r="L28">
        <v>240.14</v>
      </c>
      <c r="M28">
        <v>337.29</v>
      </c>
      <c r="N28">
        <v>337.29</v>
      </c>
      <c r="O28">
        <v>337.29</v>
      </c>
      <c r="P28">
        <v>337.29</v>
      </c>
      <c r="Q28">
        <v>337.29</v>
      </c>
      <c r="R28">
        <v>337.29</v>
      </c>
      <c r="S28">
        <v>337.29</v>
      </c>
      <c r="T28">
        <v>337.29</v>
      </c>
      <c r="U28">
        <v>337.29</v>
      </c>
      <c r="V28">
        <v>337.29</v>
      </c>
      <c r="W28">
        <v>337.29</v>
      </c>
      <c r="X28">
        <v>337.29</v>
      </c>
      <c r="Y28">
        <v>337.29</v>
      </c>
      <c r="Z28">
        <v>337.29</v>
      </c>
      <c r="AA28">
        <v>337.29</v>
      </c>
      <c r="AB28">
        <v>337.29</v>
      </c>
    </row>
    <row r="29" spans="1:28" x14ac:dyDescent="0.25">
      <c r="A29" t="s">
        <v>6</v>
      </c>
      <c r="B29">
        <v>209.25</v>
      </c>
      <c r="C29">
        <v>209.25</v>
      </c>
      <c r="D29">
        <v>209.25</v>
      </c>
      <c r="E29">
        <v>209.25</v>
      </c>
      <c r="F29">
        <v>209.25</v>
      </c>
      <c r="G29">
        <v>209.25</v>
      </c>
      <c r="H29">
        <v>209.25</v>
      </c>
      <c r="I29">
        <v>209.25</v>
      </c>
      <c r="J29">
        <v>209.25</v>
      </c>
      <c r="K29">
        <v>209.25</v>
      </c>
      <c r="L29">
        <v>209.25</v>
      </c>
      <c r="M29">
        <v>295.31</v>
      </c>
      <c r="N29">
        <v>295.31</v>
      </c>
      <c r="O29">
        <v>295.31</v>
      </c>
      <c r="P29">
        <v>295.31</v>
      </c>
      <c r="Q29">
        <v>295.31</v>
      </c>
      <c r="R29">
        <v>295.31</v>
      </c>
      <c r="S29">
        <v>295.31</v>
      </c>
      <c r="T29">
        <v>295.31</v>
      </c>
      <c r="U29">
        <v>295.31</v>
      </c>
      <c r="V29">
        <v>295.31</v>
      </c>
      <c r="W29">
        <v>295.31</v>
      </c>
      <c r="X29">
        <v>295.31</v>
      </c>
      <c r="Y29">
        <v>295.31</v>
      </c>
      <c r="Z29">
        <v>295.31</v>
      </c>
      <c r="AA29">
        <v>295.31</v>
      </c>
      <c r="AB29">
        <v>295.31</v>
      </c>
    </row>
    <row r="30" spans="1:28" x14ac:dyDescent="0.25">
      <c r="A30" t="s">
        <v>7</v>
      </c>
      <c r="B30">
        <v>194.77</v>
      </c>
      <c r="C30">
        <v>194.77</v>
      </c>
      <c r="D30">
        <v>194.77</v>
      </c>
      <c r="E30">
        <v>194.77</v>
      </c>
      <c r="F30">
        <v>194.77</v>
      </c>
      <c r="G30">
        <v>194.77</v>
      </c>
      <c r="H30">
        <v>194.77</v>
      </c>
      <c r="I30">
        <v>194.77</v>
      </c>
      <c r="J30">
        <v>194.77</v>
      </c>
      <c r="K30">
        <v>194.77</v>
      </c>
      <c r="L30">
        <v>194.77</v>
      </c>
      <c r="M30">
        <v>273.97000000000003</v>
      </c>
      <c r="N30">
        <v>273.97000000000003</v>
      </c>
      <c r="O30">
        <v>273.97000000000003</v>
      </c>
      <c r="P30">
        <v>273.97000000000003</v>
      </c>
      <c r="Q30">
        <v>273.97000000000003</v>
      </c>
      <c r="R30">
        <v>273.97000000000003</v>
      </c>
      <c r="S30">
        <v>273.97000000000003</v>
      </c>
      <c r="T30">
        <v>273.97000000000003</v>
      </c>
      <c r="U30">
        <v>273.97000000000003</v>
      </c>
      <c r="V30">
        <v>273.97000000000003</v>
      </c>
      <c r="W30">
        <v>273.97000000000003</v>
      </c>
      <c r="X30">
        <v>273.97000000000003</v>
      </c>
      <c r="Y30">
        <v>273.97000000000003</v>
      </c>
      <c r="Z30">
        <v>273.97000000000003</v>
      </c>
      <c r="AA30">
        <v>273.97000000000003</v>
      </c>
      <c r="AB30">
        <v>273.97000000000003</v>
      </c>
    </row>
    <row r="32" spans="1:28" x14ac:dyDescent="0.25">
      <c r="A32" s="4" t="s">
        <v>33</v>
      </c>
    </row>
    <row r="33" spans="1:28" x14ac:dyDescent="0.25">
      <c r="A33" t="s">
        <v>31</v>
      </c>
      <c r="B33">
        <v>2024</v>
      </c>
      <c r="C33">
        <v>2025</v>
      </c>
      <c r="D33">
        <v>2026</v>
      </c>
      <c r="E33">
        <v>2027</v>
      </c>
      <c r="F33">
        <v>2028</v>
      </c>
      <c r="G33">
        <v>2029</v>
      </c>
      <c r="H33">
        <v>2030</v>
      </c>
      <c r="I33">
        <v>2031</v>
      </c>
      <c r="J33">
        <v>2032</v>
      </c>
      <c r="K33">
        <v>2033</v>
      </c>
      <c r="L33">
        <v>2034</v>
      </c>
      <c r="M33">
        <v>2035</v>
      </c>
      <c r="N33">
        <v>2036</v>
      </c>
      <c r="O33">
        <v>2037</v>
      </c>
      <c r="P33">
        <v>2038</v>
      </c>
      <c r="Q33">
        <v>2039</v>
      </c>
      <c r="R33">
        <v>2040</v>
      </c>
      <c r="S33">
        <v>2041</v>
      </c>
      <c r="T33">
        <v>2042</v>
      </c>
      <c r="U33">
        <v>2043</v>
      </c>
      <c r="V33">
        <v>2044</v>
      </c>
      <c r="W33">
        <v>2045</v>
      </c>
      <c r="X33">
        <v>2046</v>
      </c>
      <c r="Y33">
        <v>2047</v>
      </c>
      <c r="Z33">
        <v>2048</v>
      </c>
      <c r="AA33">
        <v>2049</v>
      </c>
      <c r="AB33">
        <v>2050</v>
      </c>
    </row>
    <row r="34" spans="1:28" x14ac:dyDescent="0.25">
      <c r="A34" t="s">
        <v>2</v>
      </c>
      <c r="B34">
        <v>183.04</v>
      </c>
      <c r="C34">
        <v>183.04</v>
      </c>
      <c r="D34">
        <v>183.04</v>
      </c>
      <c r="E34">
        <v>183.04</v>
      </c>
      <c r="F34">
        <v>183.04</v>
      </c>
      <c r="G34">
        <v>183.04</v>
      </c>
      <c r="H34">
        <v>183.04</v>
      </c>
      <c r="I34">
        <v>183.04</v>
      </c>
      <c r="J34">
        <v>183.04</v>
      </c>
      <c r="K34">
        <v>183.04</v>
      </c>
      <c r="L34">
        <v>183.04</v>
      </c>
      <c r="M34">
        <v>183.04</v>
      </c>
      <c r="N34">
        <v>183.04</v>
      </c>
      <c r="O34">
        <v>183.04</v>
      </c>
      <c r="P34">
        <v>183.04</v>
      </c>
      <c r="Q34">
        <v>183.04</v>
      </c>
      <c r="R34">
        <v>183.04</v>
      </c>
      <c r="S34">
        <v>183.04</v>
      </c>
      <c r="T34">
        <v>183.04</v>
      </c>
      <c r="U34">
        <v>183.04</v>
      </c>
      <c r="V34">
        <v>183.04</v>
      </c>
      <c r="W34">
        <v>183.04</v>
      </c>
      <c r="X34">
        <v>183.04</v>
      </c>
      <c r="Y34">
        <v>183.04</v>
      </c>
      <c r="Z34">
        <v>183.04</v>
      </c>
      <c r="AA34">
        <v>183.04</v>
      </c>
      <c r="AB34">
        <v>183.04</v>
      </c>
    </row>
    <row r="35" spans="1:28" x14ac:dyDescent="0.25">
      <c r="A35" t="s">
        <v>4</v>
      </c>
      <c r="B35">
        <v>250.35</v>
      </c>
      <c r="C35">
        <v>250.35</v>
      </c>
      <c r="D35">
        <v>250.35</v>
      </c>
      <c r="E35">
        <v>250.35</v>
      </c>
      <c r="F35">
        <v>250.35</v>
      </c>
      <c r="G35">
        <v>250.35</v>
      </c>
      <c r="H35">
        <v>250.35</v>
      </c>
      <c r="I35">
        <v>250.35</v>
      </c>
      <c r="J35">
        <v>250.35</v>
      </c>
      <c r="K35">
        <v>250.35</v>
      </c>
      <c r="L35">
        <v>250.35</v>
      </c>
      <c r="M35">
        <v>250.35</v>
      </c>
      <c r="N35">
        <v>250.35</v>
      </c>
      <c r="O35">
        <v>250.35</v>
      </c>
      <c r="P35">
        <v>250.35</v>
      </c>
      <c r="Q35">
        <v>250.35</v>
      </c>
      <c r="R35">
        <v>250.35</v>
      </c>
      <c r="S35">
        <v>250.35</v>
      </c>
      <c r="T35">
        <v>250.35</v>
      </c>
      <c r="U35">
        <v>250.35</v>
      </c>
      <c r="V35">
        <v>250.35</v>
      </c>
      <c r="W35">
        <v>250.35</v>
      </c>
      <c r="X35">
        <v>250.35</v>
      </c>
      <c r="Y35">
        <v>250.35</v>
      </c>
      <c r="Z35">
        <v>250.35</v>
      </c>
      <c r="AA35">
        <v>250.35</v>
      </c>
      <c r="AB35">
        <v>250.35</v>
      </c>
    </row>
    <row r="36" spans="1:28" x14ac:dyDescent="0.25">
      <c r="A36" t="s">
        <v>3</v>
      </c>
      <c r="B36">
        <v>225.96</v>
      </c>
      <c r="C36">
        <v>225.96</v>
      </c>
      <c r="D36">
        <v>225.96</v>
      </c>
      <c r="E36">
        <v>225.96</v>
      </c>
      <c r="F36">
        <v>225.96</v>
      </c>
      <c r="G36">
        <v>225.96</v>
      </c>
      <c r="H36">
        <v>225.96</v>
      </c>
      <c r="I36">
        <v>225.96</v>
      </c>
      <c r="J36">
        <v>225.96</v>
      </c>
      <c r="K36">
        <v>225.96</v>
      </c>
      <c r="L36">
        <v>225.96</v>
      </c>
      <c r="M36">
        <v>225.96</v>
      </c>
      <c r="N36">
        <v>225.96</v>
      </c>
      <c r="O36">
        <v>225.96</v>
      </c>
      <c r="P36">
        <v>225.96</v>
      </c>
      <c r="Q36">
        <v>225.96</v>
      </c>
      <c r="R36">
        <v>225.96</v>
      </c>
      <c r="S36">
        <v>225.96</v>
      </c>
      <c r="T36">
        <v>225.96</v>
      </c>
      <c r="U36">
        <v>225.96</v>
      </c>
      <c r="V36">
        <v>225.96</v>
      </c>
      <c r="W36">
        <v>225.96</v>
      </c>
      <c r="X36">
        <v>225.96</v>
      </c>
      <c r="Y36">
        <v>225.96</v>
      </c>
      <c r="Z36">
        <v>225.96</v>
      </c>
      <c r="AA36">
        <v>225.96</v>
      </c>
      <c r="AB36">
        <v>225.96</v>
      </c>
    </row>
    <row r="37" spans="1:28" x14ac:dyDescent="0.25">
      <c r="A37" t="s">
        <v>5</v>
      </c>
      <c r="B37">
        <v>381.91</v>
      </c>
      <c r="C37">
        <v>381.91</v>
      </c>
      <c r="D37">
        <v>381.91</v>
      </c>
      <c r="E37">
        <v>381.91</v>
      </c>
      <c r="F37">
        <v>381.91</v>
      </c>
      <c r="G37">
        <v>381.91</v>
      </c>
      <c r="H37">
        <v>381.91</v>
      </c>
      <c r="I37">
        <v>381.91</v>
      </c>
      <c r="J37">
        <v>381.91</v>
      </c>
      <c r="K37">
        <v>381.91</v>
      </c>
      <c r="L37">
        <v>381.91</v>
      </c>
      <c r="M37">
        <v>541.59</v>
      </c>
      <c r="N37">
        <v>541.59</v>
      </c>
      <c r="O37">
        <v>541.59</v>
      </c>
      <c r="P37">
        <v>541.59</v>
      </c>
      <c r="Q37">
        <v>541.59</v>
      </c>
      <c r="R37">
        <v>541.59</v>
      </c>
      <c r="S37">
        <v>541.59</v>
      </c>
      <c r="T37">
        <v>541.59</v>
      </c>
      <c r="U37">
        <v>541.59</v>
      </c>
      <c r="V37">
        <v>541.59</v>
      </c>
      <c r="W37">
        <v>541.59</v>
      </c>
      <c r="X37">
        <v>541.59</v>
      </c>
      <c r="Y37">
        <v>541.59</v>
      </c>
      <c r="Z37">
        <v>541.59</v>
      </c>
      <c r="AA37">
        <v>541.59</v>
      </c>
      <c r="AB37">
        <v>541.59</v>
      </c>
    </row>
    <row r="38" spans="1:28" x14ac:dyDescent="0.25">
      <c r="A38" t="s">
        <v>6</v>
      </c>
      <c r="B38">
        <v>318.05</v>
      </c>
      <c r="C38">
        <v>318.05</v>
      </c>
      <c r="D38">
        <v>318.05</v>
      </c>
      <c r="E38">
        <v>318.05</v>
      </c>
      <c r="F38">
        <v>318.05</v>
      </c>
      <c r="G38">
        <v>318.05</v>
      </c>
      <c r="H38">
        <v>318.05</v>
      </c>
      <c r="I38">
        <v>318.05</v>
      </c>
      <c r="J38">
        <v>318.05</v>
      </c>
      <c r="K38">
        <v>318.05</v>
      </c>
      <c r="L38">
        <v>318.05</v>
      </c>
      <c r="M38">
        <v>451.43</v>
      </c>
      <c r="N38">
        <v>451.43</v>
      </c>
      <c r="O38">
        <v>451.43</v>
      </c>
      <c r="P38">
        <v>451.43</v>
      </c>
      <c r="Q38">
        <v>451.43</v>
      </c>
      <c r="R38">
        <v>451.43</v>
      </c>
      <c r="S38">
        <v>451.43</v>
      </c>
      <c r="T38">
        <v>451.43</v>
      </c>
      <c r="U38">
        <v>451.43</v>
      </c>
      <c r="V38">
        <v>451.43</v>
      </c>
      <c r="W38">
        <v>451.43</v>
      </c>
      <c r="X38">
        <v>451.43</v>
      </c>
      <c r="Y38">
        <v>451.43</v>
      </c>
      <c r="Z38">
        <v>451.43</v>
      </c>
      <c r="AA38">
        <v>451.43</v>
      </c>
      <c r="AB38">
        <v>451.43</v>
      </c>
    </row>
    <row r="39" spans="1:28" x14ac:dyDescent="0.25">
      <c r="A39" t="s">
        <v>7</v>
      </c>
      <c r="B39">
        <v>313.58</v>
      </c>
      <c r="C39">
        <v>313.58</v>
      </c>
      <c r="D39">
        <v>313.58</v>
      </c>
      <c r="E39">
        <v>313.58</v>
      </c>
      <c r="F39">
        <v>313.58</v>
      </c>
      <c r="G39">
        <v>313.58</v>
      </c>
      <c r="H39">
        <v>313.58</v>
      </c>
      <c r="I39">
        <v>313.58</v>
      </c>
      <c r="J39">
        <v>313.58</v>
      </c>
      <c r="K39">
        <v>313.58</v>
      </c>
      <c r="L39">
        <v>313.58</v>
      </c>
      <c r="M39">
        <v>445.26</v>
      </c>
      <c r="N39">
        <v>445.26</v>
      </c>
      <c r="O39">
        <v>445.26</v>
      </c>
      <c r="P39">
        <v>445.26</v>
      </c>
      <c r="Q39">
        <v>445.26</v>
      </c>
      <c r="R39">
        <v>445.26</v>
      </c>
      <c r="S39">
        <v>445.26</v>
      </c>
      <c r="T39">
        <v>445.26</v>
      </c>
      <c r="U39">
        <v>445.26</v>
      </c>
      <c r="V39">
        <v>445.26</v>
      </c>
      <c r="W39">
        <v>445.26</v>
      </c>
      <c r="X39">
        <v>445.26</v>
      </c>
      <c r="Y39">
        <v>445.26</v>
      </c>
      <c r="Z39">
        <v>445.26</v>
      </c>
      <c r="AA39">
        <v>445.26</v>
      </c>
      <c r="AB39">
        <v>445.26</v>
      </c>
    </row>
  </sheetData>
  <mergeCells count="1">
    <mergeCell ref="D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F55D-DBFB-47FE-99C1-8E7D2C4E6756}">
  <dimension ref="A1:AX44"/>
  <sheetViews>
    <sheetView workbookViewId="0">
      <selection activeCell="D1" sqref="D1"/>
    </sheetView>
  </sheetViews>
  <sheetFormatPr defaultRowHeight="12" x14ac:dyDescent="0.2"/>
  <cols>
    <col min="1" max="1" width="9.140625" style="8"/>
    <col min="2" max="2" width="13.42578125" style="8" customWidth="1"/>
    <col min="3" max="3" width="9.140625" style="8"/>
    <col min="4" max="18" width="11" style="8" bestFit="1" customWidth="1"/>
    <col min="19" max="19" width="11" style="33" bestFit="1" customWidth="1"/>
    <col min="20" max="21" width="11" style="8" bestFit="1" customWidth="1"/>
    <col min="22" max="22" width="9.140625" style="8"/>
    <col min="23" max="23" width="13.42578125" style="8" customWidth="1"/>
    <col min="24" max="16384" width="9.140625" style="8"/>
  </cols>
  <sheetData>
    <row r="1" spans="1:50" x14ac:dyDescent="0.2">
      <c r="D1" s="40" t="s">
        <v>124</v>
      </c>
      <c r="X1" s="40" t="s">
        <v>57</v>
      </c>
    </row>
    <row r="2" spans="1:50" x14ac:dyDescent="0.2">
      <c r="A2" s="9"/>
      <c r="B2" s="9" t="s">
        <v>39</v>
      </c>
      <c r="C2" s="9"/>
      <c r="D2" s="9">
        <v>2008</v>
      </c>
      <c r="E2" s="9">
        <v>2009</v>
      </c>
      <c r="F2" s="9">
        <v>2010</v>
      </c>
      <c r="G2" s="9">
        <v>2011</v>
      </c>
      <c r="H2" s="9">
        <v>2012</v>
      </c>
      <c r="I2" s="9">
        <v>2013</v>
      </c>
      <c r="J2" s="9">
        <v>2014</v>
      </c>
      <c r="K2" s="9">
        <v>2015</v>
      </c>
      <c r="L2" s="9">
        <v>2016</v>
      </c>
      <c r="M2" s="9">
        <v>2017</v>
      </c>
      <c r="N2" s="9">
        <v>2018</v>
      </c>
      <c r="O2" s="9">
        <v>2019</v>
      </c>
      <c r="P2" s="9">
        <v>2020</v>
      </c>
      <c r="Q2" s="9">
        <v>2021</v>
      </c>
      <c r="R2" s="9">
        <v>2022</v>
      </c>
      <c r="S2" s="24">
        <v>2023</v>
      </c>
      <c r="T2" s="9">
        <v>2024</v>
      </c>
      <c r="U2" s="9">
        <v>2025</v>
      </c>
      <c r="V2" s="9"/>
      <c r="W2" s="9" t="s">
        <v>39</v>
      </c>
      <c r="X2" s="9">
        <v>2024</v>
      </c>
      <c r="Y2" s="9">
        <v>2025</v>
      </c>
      <c r="Z2" s="9">
        <v>2026</v>
      </c>
      <c r="AA2" s="9">
        <v>2027</v>
      </c>
      <c r="AB2" s="9">
        <v>2028</v>
      </c>
      <c r="AC2" s="9">
        <v>2029</v>
      </c>
      <c r="AD2" s="9">
        <v>2030</v>
      </c>
      <c r="AE2" s="9">
        <v>2031</v>
      </c>
      <c r="AF2" s="9">
        <v>2032</v>
      </c>
      <c r="AG2" s="9">
        <v>2033</v>
      </c>
      <c r="AH2" s="9">
        <v>2034</v>
      </c>
      <c r="AI2" s="9">
        <v>2035</v>
      </c>
      <c r="AJ2" s="9">
        <v>2036</v>
      </c>
      <c r="AK2" s="9">
        <v>2037</v>
      </c>
      <c r="AL2" s="9">
        <v>2038</v>
      </c>
      <c r="AM2" s="9">
        <v>2039</v>
      </c>
      <c r="AN2" s="9">
        <v>2040</v>
      </c>
      <c r="AO2" s="9">
        <v>2041</v>
      </c>
      <c r="AP2" s="9">
        <v>2042</v>
      </c>
      <c r="AQ2" s="9">
        <v>2043</v>
      </c>
      <c r="AR2" s="9">
        <v>2044</v>
      </c>
      <c r="AS2" s="9">
        <v>2045</v>
      </c>
      <c r="AT2" s="9">
        <v>2046</v>
      </c>
      <c r="AU2" s="9">
        <v>2047</v>
      </c>
      <c r="AV2" s="9">
        <v>2048</v>
      </c>
      <c r="AW2" s="9">
        <v>2049</v>
      </c>
      <c r="AX2" s="9">
        <v>2050</v>
      </c>
    </row>
    <row r="3" spans="1:50" x14ac:dyDescent="0.2">
      <c r="A3" s="10" t="s">
        <v>52</v>
      </c>
      <c r="B3" s="10" t="s">
        <v>40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25"/>
      <c r="T3" s="11"/>
      <c r="U3" s="11"/>
      <c r="V3" s="10" t="s">
        <v>52</v>
      </c>
      <c r="W3" s="10" t="s">
        <v>40</v>
      </c>
    </row>
    <row r="4" spans="1:50" x14ac:dyDescent="0.2">
      <c r="A4" s="8" t="s">
        <v>6</v>
      </c>
      <c r="B4" s="8" t="s">
        <v>41</v>
      </c>
      <c r="D4" s="6">
        <v>19592287.25873144</v>
      </c>
      <c r="E4" s="6">
        <v>15933932.283300832</v>
      </c>
      <c r="F4" s="6">
        <v>19734760.892856538</v>
      </c>
      <c r="G4" s="6">
        <v>18731136.784207478</v>
      </c>
      <c r="H4" s="6">
        <v>16221449.908222206</v>
      </c>
      <c r="I4" s="6">
        <v>20133653</v>
      </c>
      <c r="J4" s="6">
        <v>20939934</v>
      </c>
      <c r="K4" s="6">
        <v>20052110</v>
      </c>
      <c r="L4" s="6">
        <v>19209853</v>
      </c>
      <c r="M4" s="6">
        <v>20123235</v>
      </c>
      <c r="N4" s="6">
        <v>18808528</v>
      </c>
      <c r="O4" s="6">
        <v>19025425</v>
      </c>
      <c r="P4" s="6">
        <v>17419912.451858483</v>
      </c>
      <c r="Q4" s="6">
        <v>8569571.9834486786</v>
      </c>
      <c r="R4" s="6">
        <v>8364281.6171882823</v>
      </c>
      <c r="S4" s="26">
        <v>6487853.0453933738</v>
      </c>
      <c r="T4" s="6"/>
      <c r="U4" s="6"/>
      <c r="V4" s="8" t="s">
        <v>6</v>
      </c>
      <c r="W4" s="8" t="s">
        <v>41</v>
      </c>
      <c r="X4" s="8">
        <v>6379123.0353926793</v>
      </c>
      <c r="Y4" s="8">
        <v>6209125.6156250797</v>
      </c>
      <c r="Z4" s="8">
        <v>6084943.103312579</v>
      </c>
      <c r="AA4" s="8">
        <v>5898669.3348438265</v>
      </c>
      <c r="AB4" s="8">
        <v>5712395.566375074</v>
      </c>
      <c r="AC4" s="8">
        <v>5401939.2855938198</v>
      </c>
      <c r="AD4" s="8">
        <v>5063752.9292476382</v>
      </c>
      <c r="AE4" s="8">
        <v>4987796.6353089232</v>
      </c>
      <c r="AF4" s="8">
        <v>4886521.5767239695</v>
      </c>
      <c r="AG4" s="8">
        <v>4775119.012280521</v>
      </c>
      <c r="AH4" s="8">
        <v>4658652.6949078254</v>
      </c>
      <c r="AI4" s="8">
        <v>4532058.8716766359</v>
      </c>
      <c r="AJ4" s="8">
        <v>4392805.6661223248</v>
      </c>
      <c r="AK4" s="8">
        <v>4240893.0782448966</v>
      </c>
      <c r="AL4" s="8">
        <v>4076321.1080443477</v>
      </c>
      <c r="AM4" s="8">
        <v>3899089.7555206809</v>
      </c>
      <c r="AN4" s="8">
        <v>3696539.638350775</v>
      </c>
      <c r="AO4" s="8">
        <v>3468670.7565346309</v>
      </c>
      <c r="AP4" s="8">
        <v>3215483.1100722491</v>
      </c>
      <c r="AQ4" s="8">
        <v>2936976.6989636291</v>
      </c>
      <c r="AR4" s="8">
        <v>2633151.5232087695</v>
      </c>
      <c r="AS4" s="8">
        <v>2304007.5828076727</v>
      </c>
      <c r="AT4" s="8">
        <v>1949544.8777603377</v>
      </c>
      <c r="AU4" s="8">
        <v>1569763.4080667645</v>
      </c>
      <c r="AV4" s="8">
        <v>1139344.4090807154</v>
      </c>
      <c r="AW4" s="8">
        <v>632969.11615595152</v>
      </c>
      <c r="AX4" s="8">
        <v>0</v>
      </c>
    </row>
    <row r="5" spans="1:50" x14ac:dyDescent="0.2">
      <c r="A5" s="8" t="s">
        <v>2</v>
      </c>
      <c r="B5" s="8" t="s">
        <v>42</v>
      </c>
      <c r="D5" s="6">
        <v>28828215</v>
      </c>
      <c r="E5" s="6">
        <v>22825710</v>
      </c>
      <c r="F5" s="6">
        <v>22931446</v>
      </c>
      <c r="G5" s="6">
        <v>22611934</v>
      </c>
      <c r="H5" s="6">
        <v>22086440</v>
      </c>
      <c r="I5" s="6">
        <v>23129350</v>
      </c>
      <c r="J5" s="6">
        <v>23798132</v>
      </c>
      <c r="K5" s="6">
        <v>23440494</v>
      </c>
      <c r="L5" s="6">
        <v>23708070</v>
      </c>
      <c r="M5" s="6">
        <v>23247441</v>
      </c>
      <c r="N5" s="6">
        <v>24121199</v>
      </c>
      <c r="O5" s="6">
        <v>24498226</v>
      </c>
      <c r="P5" s="6">
        <v>21041225</v>
      </c>
      <c r="Q5" s="6">
        <v>19906786</v>
      </c>
      <c r="R5" s="6">
        <v>18854009</v>
      </c>
      <c r="S5" s="26">
        <v>15629152</v>
      </c>
      <c r="T5" s="6"/>
      <c r="U5" s="6"/>
      <c r="V5" s="8" t="s">
        <v>2</v>
      </c>
      <c r="W5" s="8" t="s">
        <v>42</v>
      </c>
      <c r="X5" s="8">
        <v>15905438.09059646</v>
      </c>
      <c r="Y5" s="8">
        <v>15437764.632608607</v>
      </c>
      <c r="Z5" s="8">
        <v>14974631.693630349</v>
      </c>
      <c r="AA5" s="8">
        <v>14357121.108326005</v>
      </c>
      <c r="AB5" s="8">
        <v>13739610.523021663</v>
      </c>
      <c r="AC5" s="8">
        <v>12967722.291391229</v>
      </c>
      <c r="AD5" s="8">
        <v>12108050.692242045</v>
      </c>
      <c r="AE5" s="8">
        <v>11926429.931858415</v>
      </c>
      <c r="AF5" s="8">
        <v>11684268.918013571</v>
      </c>
      <c r="AG5" s="8">
        <v>11417891.802784245</v>
      </c>
      <c r="AH5" s="8">
        <v>11139406.63686268</v>
      </c>
      <c r="AI5" s="8">
        <v>10836705.369556628</v>
      </c>
      <c r="AJ5" s="8">
        <v>10503733.975519972</v>
      </c>
      <c r="AK5" s="8">
        <v>10140492.454752712</v>
      </c>
      <c r="AL5" s="8">
        <v>9746980.8072548453</v>
      </c>
      <c r="AM5" s="8">
        <v>9323199.033026373</v>
      </c>
      <c r="AN5" s="8">
        <v>8838877.0053366926</v>
      </c>
      <c r="AO5" s="8">
        <v>8294014.7241857983</v>
      </c>
      <c r="AP5" s="8">
        <v>7688612.1895736959</v>
      </c>
      <c r="AQ5" s="8">
        <v>7022669.4015003815</v>
      </c>
      <c r="AR5" s="8">
        <v>6296186.359965859</v>
      </c>
      <c r="AS5" s="8">
        <v>5509163.0649701254</v>
      </c>
      <c r="AT5" s="8">
        <v>4661599.5165131809</v>
      </c>
      <c r="AU5" s="8">
        <v>3753495.7145950273</v>
      </c>
      <c r="AV5" s="8">
        <v>2724311.4057544526</v>
      </c>
      <c r="AW5" s="8">
        <v>1513506.3365302479</v>
      </c>
      <c r="AX5" s="8">
        <v>0</v>
      </c>
    </row>
    <row r="6" spans="1:50" x14ac:dyDescent="0.2">
      <c r="A6" s="8" t="s">
        <v>3</v>
      </c>
      <c r="B6" s="8" t="s">
        <v>43</v>
      </c>
      <c r="D6" s="6">
        <v>35560893</v>
      </c>
      <c r="E6" s="6">
        <v>28967952</v>
      </c>
      <c r="F6" s="6">
        <v>28227024</v>
      </c>
      <c r="G6" s="6">
        <v>29607251</v>
      </c>
      <c r="H6" s="6">
        <v>27782293</v>
      </c>
      <c r="I6" s="6">
        <v>27446543.18</v>
      </c>
      <c r="J6" s="6">
        <v>28426775.760000002</v>
      </c>
      <c r="K6" s="6">
        <v>27327134.379999999</v>
      </c>
      <c r="L6" s="6">
        <v>27687433.309999999</v>
      </c>
      <c r="M6" s="6">
        <v>28420578.399999999</v>
      </c>
      <c r="N6" s="6">
        <v>29813489.260000002</v>
      </c>
      <c r="O6" s="6">
        <v>28969077.969999999</v>
      </c>
      <c r="P6" s="6">
        <v>25460282</v>
      </c>
      <c r="Q6" s="6">
        <v>24317285</v>
      </c>
      <c r="R6" s="6">
        <v>21758216</v>
      </c>
      <c r="S6" s="26">
        <v>19765126</v>
      </c>
      <c r="T6" s="6"/>
      <c r="U6" s="6"/>
      <c r="V6" s="8" t="s">
        <v>3</v>
      </c>
      <c r="W6" s="8" t="s">
        <v>43</v>
      </c>
      <c r="X6" s="8">
        <v>20185622.865214739</v>
      </c>
      <c r="Y6" s="8">
        <v>19844263.373151582</v>
      </c>
      <c r="Z6" s="8">
        <v>19447378.10568855</v>
      </c>
      <c r="AA6" s="8">
        <v>18852050.204494007</v>
      </c>
      <c r="AB6" s="8">
        <v>18256722.303299461</v>
      </c>
      <c r="AC6" s="8">
        <v>17264509.134641878</v>
      </c>
      <c r="AD6" s="8">
        <v>16409679.327798426</v>
      </c>
      <c r="AE6" s="8">
        <v>16163534.13788145</v>
      </c>
      <c r="AF6" s="8">
        <v>15835340.551325478</v>
      </c>
      <c r="AG6" s="8">
        <v>15474327.606113911</v>
      </c>
      <c r="AH6" s="8">
        <v>15096904.981574547</v>
      </c>
      <c r="AI6" s="8">
        <v>14686662.998379588</v>
      </c>
      <c r="AJ6" s="8">
        <v>14235396.816865131</v>
      </c>
      <c r="AK6" s="8">
        <v>13743106.437031178</v>
      </c>
      <c r="AL6" s="8">
        <v>13209791.85887773</v>
      </c>
      <c r="AM6" s="8">
        <v>12635453.082404785</v>
      </c>
      <c r="AN6" s="8">
        <v>11979065.909292847</v>
      </c>
      <c r="AO6" s="8">
        <v>11240630.339541921</v>
      </c>
      <c r="AP6" s="8">
        <v>10420146.373151995</v>
      </c>
      <c r="AQ6" s="8">
        <v>9517614.0101230815</v>
      </c>
      <c r="AR6" s="8">
        <v>8533033.2504551746</v>
      </c>
      <c r="AS6" s="8">
        <v>7466404.0941482764</v>
      </c>
      <c r="AT6" s="8">
        <v>6317726.541202385</v>
      </c>
      <c r="AU6" s="8">
        <v>5087000.5916175023</v>
      </c>
      <c r="AV6" s="8">
        <v>3692177.8487546351</v>
      </c>
      <c r="AW6" s="8">
        <v>2051209.9159747926</v>
      </c>
      <c r="AX6" s="8">
        <v>0</v>
      </c>
    </row>
    <row r="7" spans="1:50" x14ac:dyDescent="0.2">
      <c r="A7" s="8" t="s">
        <v>5</v>
      </c>
      <c r="B7" s="8" t="s">
        <v>44</v>
      </c>
      <c r="D7" s="6">
        <v>68247867.830629691</v>
      </c>
      <c r="E7" s="6">
        <v>46333278.236623764</v>
      </c>
      <c r="F7" s="6">
        <v>59187277.438443318</v>
      </c>
      <c r="G7" s="6">
        <v>57015928.449801937</v>
      </c>
      <c r="H7" s="6">
        <v>52510430.562246755</v>
      </c>
      <c r="I7" s="6">
        <v>55484472</v>
      </c>
      <c r="J7" s="6">
        <v>58307628</v>
      </c>
      <c r="K7" s="6">
        <v>58428887</v>
      </c>
      <c r="L7" s="6">
        <v>59009754</v>
      </c>
      <c r="M7" s="6">
        <v>60360333</v>
      </c>
      <c r="N7" s="6">
        <v>59327734</v>
      </c>
      <c r="O7" s="6">
        <v>55903563</v>
      </c>
      <c r="P7" s="6">
        <v>43115540.084242508</v>
      </c>
      <c r="Q7" s="6">
        <v>50730630.771128476</v>
      </c>
      <c r="R7" s="6">
        <v>45855221.947518677</v>
      </c>
      <c r="S7" s="26">
        <v>41038842.233451948</v>
      </c>
      <c r="T7" s="6"/>
      <c r="U7" s="6"/>
      <c r="V7" s="8" t="s">
        <v>5</v>
      </c>
      <c r="W7" s="8" t="s">
        <v>44</v>
      </c>
      <c r="X7" s="8">
        <v>40410486.339455031</v>
      </c>
      <c r="Y7" s="8">
        <v>39581553.286338009</v>
      </c>
      <c r="Z7" s="8">
        <v>38130920.443383209</v>
      </c>
      <c r="AA7" s="8">
        <v>36887520.863707669</v>
      </c>
      <c r="AB7" s="8">
        <v>35229654.757473618</v>
      </c>
      <c r="AC7" s="8">
        <v>33157322.124681052</v>
      </c>
      <c r="AD7" s="8">
        <v>30701224.189519487</v>
      </c>
      <c r="AE7" s="8">
        <v>30240705.826676693</v>
      </c>
      <c r="AF7" s="8">
        <v>29626681.342886306</v>
      </c>
      <c r="AG7" s="8">
        <v>28951254.41071688</v>
      </c>
      <c r="AH7" s="8">
        <v>28245126.254357934</v>
      </c>
      <c r="AI7" s="8">
        <v>27477595.649619944</v>
      </c>
      <c r="AJ7" s="8">
        <v>26710065.044881959</v>
      </c>
      <c r="AK7" s="8">
        <v>25789028.319196373</v>
      </c>
      <c r="AL7" s="8">
        <v>24714485.472563185</v>
      </c>
      <c r="AM7" s="8">
        <v>23639942.625930008</v>
      </c>
      <c r="AN7" s="8">
        <v>22411893.658349231</v>
      </c>
      <c r="AO7" s="8">
        <v>21030338.569820847</v>
      </c>
      <c r="AP7" s="8">
        <v>19495277.360344876</v>
      </c>
      <c r="AQ7" s="8">
        <v>17806710.029921308</v>
      </c>
      <c r="AR7" s="8">
        <v>15964636.578550136</v>
      </c>
      <c r="AS7" s="8">
        <v>13969057.006231371</v>
      </c>
      <c r="AT7" s="8">
        <v>11819971.312965004</v>
      </c>
      <c r="AU7" s="8">
        <v>9517379.4987510424</v>
      </c>
      <c r="AV7" s="8">
        <v>7061281.5635894835</v>
      </c>
      <c r="AW7" s="8">
        <v>4451677.507480327</v>
      </c>
      <c r="AX7" s="8">
        <v>0</v>
      </c>
    </row>
    <row r="8" spans="1:50" x14ac:dyDescent="0.2">
      <c r="A8" s="8" t="s">
        <v>7</v>
      </c>
      <c r="B8" s="8" t="s">
        <v>45</v>
      </c>
      <c r="D8" s="6">
        <v>10473092.254708838</v>
      </c>
      <c r="E8" s="6">
        <v>6824024.5631608795</v>
      </c>
      <c r="F8" s="6">
        <v>9940772.9272882286</v>
      </c>
      <c r="G8" s="6">
        <v>9785539.4278054349</v>
      </c>
      <c r="H8" s="6">
        <v>8173999.0634732721</v>
      </c>
      <c r="I8" s="6">
        <v>8607287</v>
      </c>
      <c r="J8" s="6">
        <v>8887868</v>
      </c>
      <c r="K8" s="6">
        <v>8828951</v>
      </c>
      <c r="L8" s="6">
        <v>8814810</v>
      </c>
      <c r="M8" s="6">
        <v>9043002</v>
      </c>
      <c r="N8" s="6">
        <v>8924809</v>
      </c>
      <c r="O8" s="6">
        <v>8789354</v>
      </c>
      <c r="P8" s="6">
        <v>10232560.304046676</v>
      </c>
      <c r="Q8" s="6">
        <v>11676302.215967376</v>
      </c>
      <c r="R8" s="6">
        <v>10835287.534220114</v>
      </c>
      <c r="S8" s="26">
        <v>10965567.044672389</v>
      </c>
      <c r="T8" s="6"/>
      <c r="U8" s="6"/>
      <c r="V8" s="8" t="s">
        <v>7</v>
      </c>
      <c r="W8" s="8" t="s">
        <v>45</v>
      </c>
      <c r="X8" s="8">
        <v>11359169.373363836</v>
      </c>
      <c r="Y8" s="8">
        <v>11126160.770833295</v>
      </c>
      <c r="Z8" s="8">
        <v>10718395.716404852</v>
      </c>
      <c r="AA8" s="8">
        <v>10368882.812609039</v>
      </c>
      <c r="AB8" s="8">
        <v>9902865.6075479593</v>
      </c>
      <c r="AC8" s="8">
        <v>9320344.1012216099</v>
      </c>
      <c r="AD8" s="8">
        <v>8844567.3735414464</v>
      </c>
      <c r="AE8" s="8">
        <v>8711898.8629383277</v>
      </c>
      <c r="AF8" s="8">
        <v>8535007.5154674966</v>
      </c>
      <c r="AG8" s="8">
        <v>8340427.033249584</v>
      </c>
      <c r="AH8" s="8">
        <v>8137001.9836581331</v>
      </c>
      <c r="AI8" s="8">
        <v>7915887.7993195951</v>
      </c>
      <c r="AJ8" s="8">
        <v>7694773.614981059</v>
      </c>
      <c r="AK8" s="8">
        <v>7429436.593774816</v>
      </c>
      <c r="AL8" s="8">
        <v>7119876.7357008662</v>
      </c>
      <c r="AM8" s="8">
        <v>6810316.8776269136</v>
      </c>
      <c r="AN8" s="8">
        <v>6456534.1826852588</v>
      </c>
      <c r="AO8" s="8">
        <v>6058528.6508758925</v>
      </c>
      <c r="AP8" s="8">
        <v>5616300.2821988193</v>
      </c>
      <c r="AQ8" s="8">
        <v>5129849.0766540403</v>
      </c>
      <c r="AR8" s="8">
        <v>4599175.0342415534</v>
      </c>
      <c r="AS8" s="8">
        <v>4024278.1549613578</v>
      </c>
      <c r="AT8" s="8">
        <v>3405158.4388134568</v>
      </c>
      <c r="AU8" s="8">
        <v>2741815.8857978489</v>
      </c>
      <c r="AV8" s="8">
        <v>2034250.4959145333</v>
      </c>
      <c r="AW8" s="8">
        <v>1282462.2691635101</v>
      </c>
      <c r="AX8" s="8">
        <v>0</v>
      </c>
    </row>
    <row r="9" spans="1:50" x14ac:dyDescent="0.2">
      <c r="A9" s="8" t="s">
        <v>4</v>
      </c>
      <c r="B9" s="8" t="s">
        <v>46</v>
      </c>
      <c r="D9" s="6">
        <v>9624113</v>
      </c>
      <c r="E9" s="6">
        <v>7909602</v>
      </c>
      <c r="F9" s="6">
        <v>7817932</v>
      </c>
      <c r="G9" s="6">
        <v>7663481</v>
      </c>
      <c r="H9" s="6">
        <v>6741819</v>
      </c>
      <c r="I9" s="6">
        <v>6816253</v>
      </c>
      <c r="J9" s="6">
        <v>7739632</v>
      </c>
      <c r="K9" s="6">
        <v>8148511</v>
      </c>
      <c r="L9" s="6">
        <v>7779733</v>
      </c>
      <c r="M9" s="6">
        <v>8289153</v>
      </c>
      <c r="N9" s="6">
        <v>7740168</v>
      </c>
      <c r="O9" s="6">
        <v>7340476</v>
      </c>
      <c r="P9" s="6">
        <v>7137891</v>
      </c>
      <c r="Q9" s="6">
        <v>6080878</v>
      </c>
      <c r="R9" s="6">
        <v>5588022</v>
      </c>
      <c r="S9" s="26">
        <v>4688919</v>
      </c>
      <c r="T9" s="6"/>
      <c r="U9" s="6"/>
      <c r="V9" s="8" t="s">
        <v>4</v>
      </c>
      <c r="W9" s="8" t="s">
        <v>46</v>
      </c>
      <c r="X9" s="8">
        <v>4872609.5407511033</v>
      </c>
      <c r="Y9" s="8">
        <v>4772658.5758126192</v>
      </c>
      <c r="Z9" s="8">
        <v>4597744.3871702719</v>
      </c>
      <c r="AA9" s="8">
        <v>4447817.9397625457</v>
      </c>
      <c r="AB9" s="8">
        <v>4247916.0098855766</v>
      </c>
      <c r="AC9" s="8">
        <v>3998038.5975393676</v>
      </c>
      <c r="AD9" s="8">
        <v>3477764.0383231505</v>
      </c>
      <c r="AE9" s="8">
        <v>3425597.5777483033</v>
      </c>
      <c r="AF9" s="8">
        <v>3356042.2969818404</v>
      </c>
      <c r="AG9" s="8">
        <v>3279531.4881387311</v>
      </c>
      <c r="AH9" s="8">
        <v>3199542.9152572993</v>
      </c>
      <c r="AI9" s="8">
        <v>3112598.8142992198</v>
      </c>
      <c r="AJ9" s="8">
        <v>3025654.7133411416</v>
      </c>
      <c r="AK9" s="8">
        <v>2921321.7921914463</v>
      </c>
      <c r="AL9" s="8">
        <v>2799600.0508501362</v>
      </c>
      <c r="AM9" s="8">
        <v>2677878.3095088257</v>
      </c>
      <c r="AN9" s="8">
        <v>2538767.7479758998</v>
      </c>
      <c r="AO9" s="8">
        <v>2382268.3662513583</v>
      </c>
      <c r="AP9" s="8">
        <v>2208380.1643352006</v>
      </c>
      <c r="AQ9" s="8">
        <v>2017103.1422274273</v>
      </c>
      <c r="AR9" s="8">
        <v>1808437.2999280386</v>
      </c>
      <c r="AS9" s="8">
        <v>1582382.6374370335</v>
      </c>
      <c r="AT9" s="8">
        <v>1338939.1547544128</v>
      </c>
      <c r="AU9" s="8">
        <v>1078106.8518801767</v>
      </c>
      <c r="AV9" s="8">
        <v>799885.72881432483</v>
      </c>
      <c r="AW9" s="8">
        <v>504275.78555685683</v>
      </c>
      <c r="AX9" s="8">
        <v>0</v>
      </c>
    </row>
    <row r="10" spans="1:50" x14ac:dyDescent="0.2">
      <c r="A10" s="12" t="s">
        <v>53</v>
      </c>
      <c r="B10" s="12" t="s">
        <v>47</v>
      </c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7"/>
      <c r="T10" s="13"/>
      <c r="U10" s="13"/>
      <c r="V10" s="12" t="s">
        <v>53</v>
      </c>
      <c r="W10" s="12" t="s">
        <v>47</v>
      </c>
    </row>
    <row r="11" spans="1:50" x14ac:dyDescent="0.2">
      <c r="A11" s="8" t="s">
        <v>6</v>
      </c>
      <c r="B11" s="8" t="s">
        <v>41</v>
      </c>
      <c r="D11" s="6">
        <v>19069785</v>
      </c>
      <c r="E11" s="6">
        <v>19179140</v>
      </c>
      <c r="F11" s="6">
        <v>20000463</v>
      </c>
      <c r="G11" s="6">
        <v>20108462</v>
      </c>
      <c r="H11" s="6">
        <v>20108462</v>
      </c>
      <c r="I11" s="6">
        <v>18294229</v>
      </c>
      <c r="J11" s="6">
        <v>18230972</v>
      </c>
      <c r="K11" s="6">
        <v>17905060</v>
      </c>
      <c r="L11" s="6">
        <v>17575884</v>
      </c>
      <c r="M11" s="6">
        <v>17079273</v>
      </c>
      <c r="N11" s="6">
        <v>16746783</v>
      </c>
      <c r="O11" s="6">
        <v>16410318</v>
      </c>
      <c r="P11" s="6">
        <v>9965722</v>
      </c>
      <c r="Q11" s="6">
        <v>10274990</v>
      </c>
      <c r="R11" s="6">
        <v>10271856</v>
      </c>
      <c r="S11" s="26">
        <v>10269856</v>
      </c>
      <c r="T11" s="6">
        <v>10269856</v>
      </c>
      <c r="U11" s="6">
        <v>10269856</v>
      </c>
      <c r="V11" s="8" t="s">
        <v>6</v>
      </c>
      <c r="W11" s="8" t="s">
        <v>41</v>
      </c>
      <c r="X11" s="14"/>
      <c r="Y11" s="15"/>
      <c r="Z11" s="8">
        <v>8978026</v>
      </c>
      <c r="AA11" s="8">
        <v>7928441</v>
      </c>
      <c r="AB11" s="8">
        <v>6807322</v>
      </c>
      <c r="AC11" s="8">
        <v>5463692</v>
      </c>
      <c r="AD11" s="8">
        <v>3783269</v>
      </c>
      <c r="AE11" s="8">
        <v>2956380.7301891204</v>
      </c>
      <c r="AF11" s="8">
        <v>2129492.4603782408</v>
      </c>
      <c r="AG11" s="8">
        <v>1302604.1905673614</v>
      </c>
      <c r="AH11" s="8">
        <v>475715.92075648205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</row>
    <row r="12" spans="1:50" x14ac:dyDescent="0.2">
      <c r="A12" s="8" t="s">
        <v>2</v>
      </c>
      <c r="B12" s="8" t="s">
        <v>42</v>
      </c>
      <c r="D12" s="6">
        <v>31498916</v>
      </c>
      <c r="E12" s="6">
        <v>32054917</v>
      </c>
      <c r="F12" s="6">
        <v>31932357</v>
      </c>
      <c r="G12" s="6">
        <v>31937390</v>
      </c>
      <c r="H12" s="6">
        <v>32170077</v>
      </c>
      <c r="I12" s="6">
        <v>28576614</v>
      </c>
      <c r="J12" s="6">
        <v>26969922</v>
      </c>
      <c r="K12" s="6">
        <v>26533035</v>
      </c>
      <c r="L12" s="6">
        <v>26307398</v>
      </c>
      <c r="M12" s="6">
        <v>24497696</v>
      </c>
      <c r="N12" s="6">
        <v>23128748</v>
      </c>
      <c r="O12" s="6">
        <v>23822838</v>
      </c>
      <c r="P12" s="6">
        <v>19151419</v>
      </c>
      <c r="Q12" s="6">
        <v>18279845</v>
      </c>
      <c r="R12" s="6">
        <v>17763115</v>
      </c>
      <c r="S12" s="26">
        <v>17703012</v>
      </c>
      <c r="T12" s="6">
        <v>17703012</v>
      </c>
      <c r="U12" s="6">
        <v>17703012</v>
      </c>
      <c r="V12" s="8" t="s">
        <v>2</v>
      </c>
      <c r="W12" s="8" t="s">
        <v>42</v>
      </c>
      <c r="Z12" s="8">
        <v>17584100</v>
      </c>
      <c r="AA12" s="8">
        <v>15798376</v>
      </c>
      <c r="AB12" s="8">
        <v>13861760</v>
      </c>
      <c r="AC12" s="8">
        <v>11443005</v>
      </c>
      <c r="AD12" s="8">
        <v>8229919</v>
      </c>
      <c r="AE12" s="8">
        <v>6622011.5290923631</v>
      </c>
      <c r="AF12" s="8">
        <v>5014104.0581847262</v>
      </c>
      <c r="AG12" s="8">
        <v>3406196.5872770892</v>
      </c>
      <c r="AH12" s="8">
        <v>1798289.1163694521</v>
      </c>
      <c r="AI12" s="8">
        <v>190381.64546181494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</row>
    <row r="13" spans="1:50" x14ac:dyDescent="0.2">
      <c r="A13" s="8" t="s">
        <v>3</v>
      </c>
      <c r="B13" s="8" t="s">
        <v>43</v>
      </c>
      <c r="D13" s="6">
        <v>37632792</v>
      </c>
      <c r="E13" s="6">
        <v>38176247</v>
      </c>
      <c r="F13" s="6">
        <v>38266475</v>
      </c>
      <c r="G13" s="6">
        <v>38299636</v>
      </c>
      <c r="H13" s="6">
        <v>38328871</v>
      </c>
      <c r="I13" s="6">
        <v>30071960</v>
      </c>
      <c r="J13" s="6">
        <v>27418586</v>
      </c>
      <c r="K13" s="6">
        <v>27151325</v>
      </c>
      <c r="L13" s="6">
        <v>26499781</v>
      </c>
      <c r="M13" s="6">
        <v>25745436</v>
      </c>
      <c r="N13" s="6">
        <v>27282570.329999998</v>
      </c>
      <c r="O13" s="6">
        <v>26466195.75</v>
      </c>
      <c r="P13" s="6">
        <v>22525751</v>
      </c>
      <c r="Q13" s="6">
        <v>21361387</v>
      </c>
      <c r="R13" s="6">
        <v>21499304</v>
      </c>
      <c r="S13" s="26">
        <v>20379597</v>
      </c>
      <c r="T13" s="6">
        <v>20379597</v>
      </c>
      <c r="U13" s="6">
        <v>20379597</v>
      </c>
      <c r="V13" s="8" t="s">
        <v>3</v>
      </c>
      <c r="W13" s="8" t="s">
        <v>43</v>
      </c>
      <c r="Z13" s="8">
        <v>20771247</v>
      </c>
      <c r="AA13" s="8">
        <v>18693052</v>
      </c>
      <c r="AB13" s="8">
        <v>16435370</v>
      </c>
      <c r="AC13" s="8">
        <v>13602805</v>
      </c>
      <c r="AD13" s="8">
        <v>9816372</v>
      </c>
      <c r="AE13" s="8">
        <v>7919685.567745178</v>
      </c>
      <c r="AF13" s="8">
        <v>6022999.135490356</v>
      </c>
      <c r="AG13" s="8">
        <v>4126312.703235534</v>
      </c>
      <c r="AH13" s="8">
        <v>2229626.270980712</v>
      </c>
      <c r="AI13" s="8">
        <v>332939.8387258898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</row>
    <row r="14" spans="1:50" x14ac:dyDescent="0.2">
      <c r="A14" s="8" t="s">
        <v>5</v>
      </c>
      <c r="B14" s="8" t="s">
        <v>44</v>
      </c>
      <c r="D14" s="6">
        <v>67940535</v>
      </c>
      <c r="E14" s="6">
        <v>67956104</v>
      </c>
      <c r="F14" s="6">
        <v>66269580</v>
      </c>
      <c r="G14" s="6">
        <v>65990523</v>
      </c>
      <c r="H14" s="6">
        <v>66214415</v>
      </c>
      <c r="I14" s="6">
        <v>52547230</v>
      </c>
      <c r="J14" s="6">
        <v>51725650</v>
      </c>
      <c r="K14" s="6">
        <v>51430690</v>
      </c>
      <c r="L14" s="6">
        <v>51119531</v>
      </c>
      <c r="M14" s="6">
        <v>50129272</v>
      </c>
      <c r="N14" s="6">
        <v>49003180</v>
      </c>
      <c r="O14" s="6">
        <v>47858329</v>
      </c>
      <c r="P14" s="6">
        <v>33446456</v>
      </c>
      <c r="Q14" s="6">
        <v>46080979</v>
      </c>
      <c r="R14" s="6">
        <v>44052621</v>
      </c>
      <c r="S14" s="26">
        <v>37735808</v>
      </c>
      <c r="T14" s="6">
        <v>37735808</v>
      </c>
      <c r="U14" s="6">
        <v>37735808</v>
      </c>
      <c r="V14" s="8" t="s">
        <v>5</v>
      </c>
      <c r="W14" s="8" t="s">
        <v>44</v>
      </c>
      <c r="Z14" s="8">
        <v>37220425</v>
      </c>
      <c r="AA14" s="8">
        <v>33331268</v>
      </c>
      <c r="AB14" s="8">
        <v>29127481</v>
      </c>
      <c r="AC14" s="8">
        <v>23922220</v>
      </c>
      <c r="AD14" s="8">
        <v>17090143</v>
      </c>
      <c r="AE14" s="8">
        <v>13678663.01064652</v>
      </c>
      <c r="AF14" s="8">
        <v>10267183.02129304</v>
      </c>
      <c r="AG14" s="8">
        <v>6855703.0319395605</v>
      </c>
      <c r="AH14" s="8">
        <v>3444223.0425860803</v>
      </c>
      <c r="AI14" s="8">
        <v>32743.053232599981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</row>
    <row r="15" spans="1:50" x14ac:dyDescent="0.2">
      <c r="A15" s="8" t="s">
        <v>7</v>
      </c>
      <c r="B15" s="8" t="s">
        <v>45</v>
      </c>
      <c r="D15" s="7">
        <v>11858512</v>
      </c>
      <c r="E15" s="7">
        <v>11953903</v>
      </c>
      <c r="F15" s="7">
        <v>12066035</v>
      </c>
      <c r="G15" s="7">
        <v>12139674</v>
      </c>
      <c r="H15" s="7">
        <v>12139674</v>
      </c>
      <c r="I15" s="7">
        <v>9127462</v>
      </c>
      <c r="J15" s="7">
        <v>8963235</v>
      </c>
      <c r="K15" s="7">
        <v>8797712</v>
      </c>
      <c r="L15" s="7">
        <v>8631073</v>
      </c>
      <c r="M15" s="7">
        <v>8464237</v>
      </c>
      <c r="N15" s="7">
        <v>8295940</v>
      </c>
      <c r="O15" s="7">
        <v>8125715</v>
      </c>
      <c r="P15" s="7">
        <v>7949347</v>
      </c>
      <c r="Q15" s="7">
        <v>7249266</v>
      </c>
      <c r="R15" s="7">
        <v>7763253</v>
      </c>
      <c r="S15" s="28">
        <v>7732193</v>
      </c>
      <c r="T15" s="7">
        <v>7732193</v>
      </c>
      <c r="U15" s="7">
        <v>7732193</v>
      </c>
      <c r="V15" s="8" t="s">
        <v>7</v>
      </c>
      <c r="W15" s="8" t="s">
        <v>45</v>
      </c>
      <c r="Z15" s="8">
        <v>6185737.2199999997</v>
      </c>
      <c r="AA15" s="8">
        <v>5524803.9800000004</v>
      </c>
      <c r="AB15" s="8">
        <v>4812099.68</v>
      </c>
      <c r="AC15" s="8">
        <v>3935409.63</v>
      </c>
      <c r="AD15" s="8">
        <v>2795628.98</v>
      </c>
      <c r="AE15" s="8">
        <v>2227753.2561222427</v>
      </c>
      <c r="AF15" s="8">
        <v>1659877.5322444851</v>
      </c>
      <c r="AG15" s="8">
        <v>1092001.8083667275</v>
      </c>
      <c r="AH15" s="8">
        <v>524126.08448896999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</row>
    <row r="16" spans="1:50" x14ac:dyDescent="0.2">
      <c r="A16" s="8" t="s">
        <v>4</v>
      </c>
      <c r="B16" s="8" t="s">
        <v>46</v>
      </c>
      <c r="D16" s="6">
        <v>11508351</v>
      </c>
      <c r="E16" s="6">
        <v>11508351</v>
      </c>
      <c r="F16" s="6">
        <v>11469387</v>
      </c>
      <c r="G16" s="6">
        <v>11495363</v>
      </c>
      <c r="H16" s="6">
        <v>11495363</v>
      </c>
      <c r="I16" s="6">
        <v>9880063</v>
      </c>
      <c r="J16" s="6">
        <v>8340937</v>
      </c>
      <c r="K16" s="6">
        <v>8614068</v>
      </c>
      <c r="L16" s="6">
        <v>8911093</v>
      </c>
      <c r="M16" s="6">
        <v>8742263</v>
      </c>
      <c r="N16" s="6">
        <v>10242561.35</v>
      </c>
      <c r="O16" s="6">
        <v>10653439.060000001</v>
      </c>
      <c r="P16" s="6">
        <v>8294586</v>
      </c>
      <c r="Q16" s="6">
        <v>5565346</v>
      </c>
      <c r="R16" s="6">
        <v>5665693</v>
      </c>
      <c r="S16" s="26">
        <v>5800617</v>
      </c>
      <c r="T16" s="6">
        <v>5800617</v>
      </c>
      <c r="U16" s="6">
        <v>5800617</v>
      </c>
      <c r="V16" s="8" t="s">
        <v>4</v>
      </c>
      <c r="W16" s="8" t="s">
        <v>46</v>
      </c>
      <c r="Z16" s="8">
        <v>5923563</v>
      </c>
      <c r="AA16" s="8">
        <v>5301571</v>
      </c>
      <c r="AB16" s="8">
        <v>4629565</v>
      </c>
      <c r="AC16" s="8">
        <v>3798647</v>
      </c>
      <c r="AD16" s="8">
        <v>2710339</v>
      </c>
      <c r="AE16" s="8">
        <v>2167188.1889223685</v>
      </c>
      <c r="AF16" s="8">
        <v>1624037.3778447369</v>
      </c>
      <c r="AG16" s="8">
        <v>1080886.5667671054</v>
      </c>
      <c r="AH16" s="8">
        <v>537735.75568947371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</row>
    <row r="17" spans="1:23" x14ac:dyDescent="0.2">
      <c r="A17" s="17" t="s">
        <v>53</v>
      </c>
      <c r="B17" s="17" t="s">
        <v>51</v>
      </c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9"/>
      <c r="T17" s="18"/>
      <c r="U17" s="18"/>
      <c r="V17" s="17" t="s">
        <v>53</v>
      </c>
      <c r="W17" s="17" t="s">
        <v>51</v>
      </c>
    </row>
    <row r="18" spans="1:23" x14ac:dyDescent="0.2">
      <c r="A18" s="8" t="s">
        <v>6</v>
      </c>
      <c r="B18" s="8" t="s">
        <v>41</v>
      </c>
      <c r="D18" s="16">
        <v>4600000</v>
      </c>
      <c r="E18" s="16">
        <v>7511879</v>
      </c>
      <c r="F18" s="16">
        <v>6111269</v>
      </c>
      <c r="G18" s="16">
        <v>6925612</v>
      </c>
      <c r="H18" s="16">
        <v>0</v>
      </c>
      <c r="I18" s="16">
        <v>6280483</v>
      </c>
      <c r="J18" s="16">
        <v>0</v>
      </c>
      <c r="K18" s="16">
        <v>0</v>
      </c>
      <c r="L18" s="16">
        <v>0</v>
      </c>
      <c r="M18" s="16">
        <v>1365533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30">
        <v>0</v>
      </c>
      <c r="T18" s="16"/>
      <c r="U18" s="16"/>
      <c r="V18" s="8" t="s">
        <v>6</v>
      </c>
      <c r="W18" s="8" t="s">
        <v>41</v>
      </c>
    </row>
    <row r="19" spans="1:23" x14ac:dyDescent="0.2">
      <c r="A19" s="8" t="s">
        <v>2</v>
      </c>
      <c r="B19" s="8" t="s">
        <v>42</v>
      </c>
      <c r="D19" s="16">
        <v>4112735</v>
      </c>
      <c r="E19" s="16">
        <v>10491376</v>
      </c>
      <c r="F19" s="16">
        <v>10562515</v>
      </c>
      <c r="G19" s="16">
        <v>11598363</v>
      </c>
      <c r="H19" s="16">
        <v>12481151</v>
      </c>
      <c r="I19" s="16">
        <v>5123586</v>
      </c>
      <c r="J19" s="16">
        <v>3214314</v>
      </c>
      <c r="K19" s="16">
        <v>3025415</v>
      </c>
      <c r="L19" s="16">
        <v>0</v>
      </c>
      <c r="M19" s="16">
        <v>1230590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30">
        <v>0</v>
      </c>
      <c r="T19" s="16"/>
      <c r="U19" s="16"/>
      <c r="V19" s="8" t="s">
        <v>2</v>
      </c>
      <c r="W19" s="8" t="s">
        <v>42</v>
      </c>
    </row>
    <row r="20" spans="1:23" x14ac:dyDescent="0.2">
      <c r="A20" s="8" t="s">
        <v>3</v>
      </c>
      <c r="B20" s="8" t="s">
        <v>43</v>
      </c>
      <c r="D20" s="16">
        <v>3765917</v>
      </c>
      <c r="E20" s="16">
        <v>7597942.5999999996</v>
      </c>
      <c r="F20" s="16">
        <v>13240560.270000001</v>
      </c>
      <c r="G20" s="16">
        <v>15270014.040000001</v>
      </c>
      <c r="H20" s="16">
        <v>25732648</v>
      </c>
      <c r="I20" s="16">
        <v>1284772.1512500001</v>
      </c>
      <c r="J20" s="16">
        <v>2138376.9862500001</v>
      </c>
      <c r="K20" s="16">
        <v>9772692.1649999991</v>
      </c>
      <c r="L20" s="16">
        <v>1661376.875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30">
        <v>0</v>
      </c>
      <c r="T20" s="16"/>
      <c r="U20" s="16"/>
      <c r="V20" s="8" t="s">
        <v>3</v>
      </c>
      <c r="W20" s="8" t="s">
        <v>43</v>
      </c>
    </row>
    <row r="21" spans="1:23" x14ac:dyDescent="0.2">
      <c r="A21" s="8" t="s">
        <v>5</v>
      </c>
      <c r="B21" s="8" t="s">
        <v>44</v>
      </c>
      <c r="D21" s="16">
        <v>0</v>
      </c>
      <c r="E21" s="16">
        <v>0</v>
      </c>
      <c r="F21" s="16">
        <v>7300000</v>
      </c>
      <c r="G21" s="16">
        <v>5000000</v>
      </c>
      <c r="H21" s="16">
        <v>13400000</v>
      </c>
      <c r="I21" s="16">
        <v>5400000</v>
      </c>
      <c r="J21" s="16">
        <v>1800000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30">
        <v>0</v>
      </c>
      <c r="T21" s="16"/>
      <c r="U21" s="16"/>
      <c r="V21" s="8" t="s">
        <v>5</v>
      </c>
      <c r="W21" s="8" t="s">
        <v>44</v>
      </c>
    </row>
    <row r="22" spans="1:23" x14ac:dyDescent="0.2">
      <c r="A22" s="8" t="s">
        <v>7</v>
      </c>
      <c r="B22" s="8" t="s">
        <v>45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26">
        <v>0</v>
      </c>
      <c r="T22" s="6"/>
      <c r="U22" s="6"/>
      <c r="V22" s="8" t="s">
        <v>7</v>
      </c>
      <c r="W22" s="8" t="s">
        <v>45</v>
      </c>
    </row>
    <row r="23" spans="1:23" x14ac:dyDescent="0.2">
      <c r="A23" s="8" t="s">
        <v>4</v>
      </c>
      <c r="B23" s="8" t="s">
        <v>46</v>
      </c>
      <c r="D23" s="16">
        <v>11500000</v>
      </c>
      <c r="E23" s="16">
        <v>200000</v>
      </c>
      <c r="F23" s="16">
        <v>6300000</v>
      </c>
      <c r="G23" s="16">
        <v>6000000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30">
        <v>0</v>
      </c>
      <c r="T23" s="16"/>
      <c r="U23" s="16"/>
      <c r="V23" s="8" t="s">
        <v>4</v>
      </c>
      <c r="W23" s="8" t="s">
        <v>46</v>
      </c>
    </row>
    <row r="24" spans="1:23" x14ac:dyDescent="0.2">
      <c r="A24" s="19" t="s">
        <v>52</v>
      </c>
      <c r="B24" s="19" t="s">
        <v>48</v>
      </c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31"/>
      <c r="T24" s="20"/>
      <c r="U24" s="20"/>
      <c r="V24" s="19" t="s">
        <v>52</v>
      </c>
      <c r="W24" s="19" t="s">
        <v>48</v>
      </c>
    </row>
    <row r="25" spans="1:23" x14ac:dyDescent="0.2">
      <c r="A25" s="8" t="s">
        <v>6</v>
      </c>
      <c r="B25" s="8" t="s">
        <v>41</v>
      </c>
      <c r="D25" s="16">
        <v>-5122502.2587314397</v>
      </c>
      <c r="E25" s="16">
        <v>-9389173.5420322716</v>
      </c>
      <c r="F25" s="16">
        <v>-15234740.43488881</v>
      </c>
      <c r="G25" s="16">
        <v>-20783027.219096288</v>
      </c>
      <c r="H25" s="16">
        <v>-16896015.127318494</v>
      </c>
      <c r="I25" s="16">
        <v>-25015922.127318494</v>
      </c>
      <c r="J25" s="16">
        <v>-27724884.127318494</v>
      </c>
      <c r="K25" s="16">
        <v>-29871934.127318494</v>
      </c>
      <c r="L25" s="16">
        <v>-31505903.127318494</v>
      </c>
      <c r="M25" s="16">
        <v>-35915398.127318494</v>
      </c>
      <c r="N25" s="16">
        <v>-37977143.127318494</v>
      </c>
      <c r="O25" s="16">
        <v>-40592250.127318494</v>
      </c>
      <c r="P25" s="16">
        <v>-48046440.579176977</v>
      </c>
      <c r="Q25" s="16">
        <v>-46341022.562625654</v>
      </c>
      <c r="R25" s="16">
        <v>-44433448.179813936</v>
      </c>
      <c r="S25" s="30">
        <v>-40651445.225207314</v>
      </c>
      <c r="T25" s="16"/>
      <c r="U25" s="16"/>
      <c r="V25" s="8" t="s">
        <v>6</v>
      </c>
      <c r="W25" s="8" t="s">
        <v>41</v>
      </c>
    </row>
    <row r="26" spans="1:23" x14ac:dyDescent="0.2">
      <c r="A26" s="8" t="s">
        <v>2</v>
      </c>
      <c r="B26" s="8" t="s">
        <v>42</v>
      </c>
      <c r="D26" s="16">
        <v>-1442034</v>
      </c>
      <c r="E26" s="16">
        <v>-2704203</v>
      </c>
      <c r="F26" s="16">
        <v>-4265807</v>
      </c>
      <c r="G26" s="16">
        <v>-6538714</v>
      </c>
      <c r="H26" s="16">
        <v>-8936228</v>
      </c>
      <c r="I26" s="16">
        <v>-8612550</v>
      </c>
      <c r="J26" s="16">
        <v>-8655074</v>
      </c>
      <c r="K26" s="16">
        <v>-8587948</v>
      </c>
      <c r="L26" s="16">
        <v>-5988620</v>
      </c>
      <c r="M26" s="16">
        <v>-5968955</v>
      </c>
      <c r="N26" s="16">
        <v>-6961406</v>
      </c>
      <c r="O26" s="16">
        <v>-7636794</v>
      </c>
      <c r="P26" s="16">
        <v>-9526600</v>
      </c>
      <c r="Q26" s="16">
        <v>-11153541</v>
      </c>
      <c r="R26" s="16">
        <v>-12244435</v>
      </c>
      <c r="S26" s="30">
        <v>-10170575</v>
      </c>
      <c r="T26" s="16"/>
      <c r="U26" s="16"/>
      <c r="V26" s="8" t="s">
        <v>2</v>
      </c>
      <c r="W26" s="8" t="s">
        <v>42</v>
      </c>
    </row>
    <row r="27" spans="1:23" x14ac:dyDescent="0.2">
      <c r="A27" s="8" t="s">
        <v>3</v>
      </c>
      <c r="B27" s="8" t="s">
        <v>43</v>
      </c>
      <c r="D27" s="16">
        <v>-1694018</v>
      </c>
      <c r="E27" s="16">
        <v>-83665.599999999627</v>
      </c>
      <c r="F27" s="16">
        <v>-3284774.870000001</v>
      </c>
      <c r="G27" s="16">
        <v>-9862403.910000002</v>
      </c>
      <c r="H27" s="16">
        <v>-25048473.910000004</v>
      </c>
      <c r="I27" s="16">
        <v>-23707829.241250005</v>
      </c>
      <c r="J27" s="16">
        <v>-26854395.987500004</v>
      </c>
      <c r="K27" s="16">
        <v>-36802897.532499999</v>
      </c>
      <c r="L27" s="16">
        <v>-39651926.717500001</v>
      </c>
      <c r="M27" s="16">
        <v>-42327069.1175</v>
      </c>
      <c r="N27" s="16">
        <v>-44857988.047499999</v>
      </c>
      <c r="O27" s="16">
        <v>-47360870.267499998</v>
      </c>
      <c r="P27" s="16">
        <v>-50295401.267499998</v>
      </c>
      <c r="Q27" s="16">
        <v>-53251299.267499998</v>
      </c>
      <c r="R27" s="16">
        <v>-53510211.267499998</v>
      </c>
      <c r="S27" s="30">
        <v>-52895740.267499998</v>
      </c>
      <c r="T27" s="16"/>
      <c r="U27" s="16"/>
      <c r="V27" s="8" t="s">
        <v>3</v>
      </c>
      <c r="W27" s="8" t="s">
        <v>43</v>
      </c>
    </row>
    <row r="28" spans="1:23" x14ac:dyDescent="0.2">
      <c r="A28" s="8" t="s">
        <v>5</v>
      </c>
      <c r="B28" s="8" t="s">
        <v>44</v>
      </c>
      <c r="D28" s="16">
        <v>-307332.83062969148</v>
      </c>
      <c r="E28" s="16">
        <v>21315492.932746544</v>
      </c>
      <c r="F28" s="16">
        <v>21097795.494303226</v>
      </c>
      <c r="G28" s="16">
        <v>25072390.04450129</v>
      </c>
      <c r="H28" s="16">
        <v>25376374.482254535</v>
      </c>
      <c r="I28" s="16">
        <v>17039132.482254535</v>
      </c>
      <c r="J28" s="16">
        <v>8657154.482254535</v>
      </c>
      <c r="K28" s="16">
        <v>1658957.482254535</v>
      </c>
      <c r="L28" s="16">
        <v>-6231265.517745465</v>
      </c>
      <c r="M28" s="16">
        <v>-16462326.517745465</v>
      </c>
      <c r="N28" s="16">
        <v>-26786880.517745465</v>
      </c>
      <c r="O28" s="16">
        <v>-34832114.517745465</v>
      </c>
      <c r="P28" s="16">
        <v>-44501198.601987973</v>
      </c>
      <c r="Q28" s="16">
        <v>-49150850.373116449</v>
      </c>
      <c r="R28" s="16">
        <v>-50953451.320635125</v>
      </c>
      <c r="S28" s="30">
        <v>-54256485.554087073</v>
      </c>
      <c r="T28" s="16"/>
      <c r="U28" s="16"/>
      <c r="V28" s="8" t="s">
        <v>5</v>
      </c>
      <c r="W28" s="8" t="s">
        <v>44</v>
      </c>
    </row>
    <row r="29" spans="1:23" x14ac:dyDescent="0.2">
      <c r="A29" s="8" t="s">
        <v>7</v>
      </c>
      <c r="B29" s="8" t="s">
        <v>45</v>
      </c>
      <c r="D29" s="6">
        <v>1385419.7452911623</v>
      </c>
      <c r="E29" s="6">
        <v>6515298.1821302827</v>
      </c>
      <c r="F29" s="6">
        <v>8640560.2548420541</v>
      </c>
      <c r="G29" s="6">
        <v>10994694.827036619</v>
      </c>
      <c r="H29" s="6">
        <v>14960369.763563346</v>
      </c>
      <c r="I29" s="6">
        <v>15480544.763563346</v>
      </c>
      <c r="J29" s="6">
        <v>15555911.763563346</v>
      </c>
      <c r="K29" s="6">
        <v>15524672.763563346</v>
      </c>
      <c r="L29" s="6">
        <v>15340935.763563346</v>
      </c>
      <c r="M29" s="6">
        <v>14762170.763563346</v>
      </c>
      <c r="N29" s="6">
        <v>14133301.763563346</v>
      </c>
      <c r="O29" s="6">
        <v>13469662.763563346</v>
      </c>
      <c r="P29" s="6">
        <v>11186449.459516671</v>
      </c>
      <c r="Q29" s="6">
        <v>6759413.2435492948</v>
      </c>
      <c r="R29" s="6">
        <v>3687378.7093291804</v>
      </c>
      <c r="S29" s="26">
        <v>454004.66465679184</v>
      </c>
      <c r="T29" s="6"/>
      <c r="U29" s="6"/>
      <c r="V29" s="8" t="s">
        <v>7</v>
      </c>
      <c r="W29" s="8" t="s">
        <v>45</v>
      </c>
    </row>
    <row r="30" spans="1:23" x14ac:dyDescent="0.2">
      <c r="A30" s="8" t="s">
        <v>4</v>
      </c>
      <c r="B30" s="8" t="s">
        <v>46</v>
      </c>
      <c r="D30" s="16">
        <v>-9615762</v>
      </c>
      <c r="E30" s="16">
        <v>-6217013</v>
      </c>
      <c r="F30" s="16">
        <v>-8865558</v>
      </c>
      <c r="G30" s="16">
        <v>-11033676</v>
      </c>
      <c r="H30" s="16">
        <v>-6280132</v>
      </c>
      <c r="I30" s="16">
        <v>-3216322</v>
      </c>
      <c r="J30" s="16">
        <v>-2615017</v>
      </c>
      <c r="K30" s="16">
        <v>-2149460</v>
      </c>
      <c r="L30" s="16">
        <v>-1018100</v>
      </c>
      <c r="M30" s="16">
        <v>-564990</v>
      </c>
      <c r="N30" s="16">
        <v>1937403.3499999996</v>
      </c>
      <c r="O30" s="16">
        <v>5250366.41</v>
      </c>
      <c r="P30" s="16">
        <v>6407061.4100000001</v>
      </c>
      <c r="Q30" s="16">
        <v>5891529.4100000001</v>
      </c>
      <c r="R30" s="16">
        <v>5969200.4100000001</v>
      </c>
      <c r="S30" s="30">
        <v>7080898.4100000001</v>
      </c>
      <c r="T30" s="16"/>
      <c r="U30" s="16"/>
      <c r="V30" s="8" t="s">
        <v>4</v>
      </c>
      <c r="W30" s="8" t="s">
        <v>46</v>
      </c>
    </row>
    <row r="31" spans="1:23" x14ac:dyDescent="0.2">
      <c r="A31" s="11" t="s">
        <v>52</v>
      </c>
      <c r="B31" s="11" t="s">
        <v>49</v>
      </c>
      <c r="C31" s="37" t="s">
        <v>50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25"/>
      <c r="T31" s="11"/>
      <c r="U31" s="11"/>
      <c r="V31" s="11" t="s">
        <v>52</v>
      </c>
      <c r="W31" s="11" t="s">
        <v>49</v>
      </c>
    </row>
    <row r="32" spans="1:23" x14ac:dyDescent="0.2">
      <c r="A32" s="8" t="s">
        <v>6</v>
      </c>
      <c r="B32" s="8" t="s">
        <v>41</v>
      </c>
      <c r="C32" s="38">
        <v>0.42087157057900826</v>
      </c>
      <c r="H32" s="8">
        <v>2938778</v>
      </c>
      <c r="I32" s="8">
        <v>5771117</v>
      </c>
      <c r="J32" s="8">
        <v>5951396</v>
      </c>
      <c r="K32" s="8">
        <v>5549099</v>
      </c>
      <c r="L32" s="8">
        <v>5854004</v>
      </c>
      <c r="M32" s="8">
        <v>6123742</v>
      </c>
      <c r="N32" s="8">
        <v>5934454</v>
      </c>
      <c r="O32" s="8">
        <v>5779413</v>
      </c>
      <c r="P32" s="21">
        <v>5159893.4518584823</v>
      </c>
      <c r="Q32" s="21">
        <v>2538363.9834486791</v>
      </c>
      <c r="R32" s="21">
        <v>2477555.6171882828</v>
      </c>
      <c r="S32" s="32">
        <v>1921745.0453933743</v>
      </c>
      <c r="V32" s="8" t="s">
        <v>6</v>
      </c>
      <c r="W32" s="8" t="s">
        <v>41</v>
      </c>
    </row>
    <row r="33" spans="1:50" x14ac:dyDescent="0.2">
      <c r="A33" s="22" t="s">
        <v>2</v>
      </c>
      <c r="B33" s="22" t="s">
        <v>42</v>
      </c>
      <c r="C33" s="38"/>
      <c r="V33" s="22" t="s">
        <v>2</v>
      </c>
      <c r="W33" s="22" t="s">
        <v>42</v>
      </c>
    </row>
    <row r="34" spans="1:50" x14ac:dyDescent="0.2">
      <c r="A34" s="22" t="s">
        <v>3</v>
      </c>
      <c r="B34" s="22" t="s">
        <v>43</v>
      </c>
      <c r="C34" s="38"/>
      <c r="V34" s="22" t="s">
        <v>3</v>
      </c>
      <c r="W34" s="22" t="s">
        <v>43</v>
      </c>
    </row>
    <row r="35" spans="1:50" x14ac:dyDescent="0.2">
      <c r="A35" s="8" t="s">
        <v>5</v>
      </c>
      <c r="B35" s="8" t="s">
        <v>44</v>
      </c>
      <c r="C35" s="39">
        <v>0.24200789051116722</v>
      </c>
      <c r="H35" s="6">
        <v>5950010</v>
      </c>
      <c r="I35" s="6">
        <v>9688204</v>
      </c>
      <c r="J35" s="6">
        <v>11498261</v>
      </c>
      <c r="K35" s="6">
        <v>10853593</v>
      </c>
      <c r="L35" s="6">
        <v>12080248</v>
      </c>
      <c r="M35" s="6">
        <v>12276640</v>
      </c>
      <c r="N35" s="6">
        <v>11735019</v>
      </c>
      <c r="O35" s="6">
        <v>11138243</v>
      </c>
      <c r="P35" s="21">
        <v>8401155.084242506</v>
      </c>
      <c r="Q35" s="21">
        <v>9884971.7711284719</v>
      </c>
      <c r="R35" s="21">
        <v>8934987.9475186728</v>
      </c>
      <c r="S35" s="32">
        <v>7996506.0719950441</v>
      </c>
      <c r="V35" s="8" t="s">
        <v>5</v>
      </c>
      <c r="W35" s="8" t="s">
        <v>44</v>
      </c>
    </row>
    <row r="36" spans="1:50" x14ac:dyDescent="0.2">
      <c r="A36" s="8" t="s">
        <v>7</v>
      </c>
      <c r="B36" s="8" t="s">
        <v>45</v>
      </c>
      <c r="C36" s="39">
        <v>0.24763706967250537</v>
      </c>
      <c r="D36" s="6"/>
      <c r="E36" s="6"/>
      <c r="F36" s="6"/>
      <c r="G36" s="6"/>
      <c r="H36" s="6">
        <v>20000</v>
      </c>
      <c r="I36" s="6">
        <v>1913961</v>
      </c>
      <c r="J36" s="6">
        <v>2039626</v>
      </c>
      <c r="K36" s="6">
        <v>1528608</v>
      </c>
      <c r="L36" s="6">
        <v>1328821</v>
      </c>
      <c r="M36" s="6">
        <v>2074419</v>
      </c>
      <c r="N36" s="6">
        <v>2050000</v>
      </c>
      <c r="O36" s="6">
        <v>1350000</v>
      </c>
      <c r="P36" s="21">
        <v>2031008.3040466758</v>
      </c>
      <c r="Q36" s="21">
        <v>2317569.2159673753</v>
      </c>
      <c r="R36" s="21">
        <v>2150640.5342201148</v>
      </c>
      <c r="S36" s="32">
        <v>2176499.0446723877</v>
      </c>
      <c r="T36" s="6"/>
      <c r="U36" s="6"/>
      <c r="V36" s="8" t="s">
        <v>7</v>
      </c>
      <c r="W36" s="8" t="s">
        <v>45</v>
      </c>
    </row>
    <row r="37" spans="1:50" x14ac:dyDescent="0.2">
      <c r="A37" s="22" t="s">
        <v>4</v>
      </c>
      <c r="B37" s="22" t="s">
        <v>46</v>
      </c>
      <c r="V37" s="22" t="s">
        <v>4</v>
      </c>
      <c r="W37" s="22" t="s">
        <v>46</v>
      </c>
    </row>
    <row r="38" spans="1:50" s="23" customFormat="1" x14ac:dyDescent="0.2">
      <c r="A38" s="23" t="s">
        <v>52</v>
      </c>
      <c r="B38" s="23" t="s">
        <v>123</v>
      </c>
      <c r="S38" s="34"/>
      <c r="V38" s="23" t="s">
        <v>52</v>
      </c>
      <c r="W38" s="23" t="s">
        <v>56</v>
      </c>
    </row>
    <row r="39" spans="1:50" x14ac:dyDescent="0.2">
      <c r="A39" s="8" t="s">
        <v>6</v>
      </c>
      <c r="B39" s="8" t="s">
        <v>41</v>
      </c>
      <c r="D39" s="8">
        <v>13788922</v>
      </c>
      <c r="E39" s="8">
        <v>11214196</v>
      </c>
      <c r="F39" s="8">
        <v>13889194</v>
      </c>
      <c r="G39" s="8">
        <v>13182850</v>
      </c>
      <c r="H39" s="8">
        <v>11416549</v>
      </c>
      <c r="I39" s="8">
        <v>14362536</v>
      </c>
      <c r="J39" s="8">
        <v>14988538</v>
      </c>
      <c r="K39" s="8">
        <v>14503011</v>
      </c>
      <c r="L39" s="8">
        <v>13355849</v>
      </c>
      <c r="M39" s="8">
        <v>13999493</v>
      </c>
      <c r="N39" s="8">
        <v>12874074</v>
      </c>
      <c r="O39" s="8">
        <v>13246012</v>
      </c>
      <c r="P39" s="8">
        <v>12260019</v>
      </c>
      <c r="Q39" s="8">
        <v>6031208</v>
      </c>
      <c r="R39" s="8">
        <v>5886726</v>
      </c>
      <c r="S39" s="33">
        <v>4566108</v>
      </c>
      <c r="V39" s="8" t="s">
        <v>6</v>
      </c>
      <c r="W39" s="8" t="s">
        <v>41</v>
      </c>
      <c r="X39" s="8">
        <v>4489584.5391523829</v>
      </c>
      <c r="Y39" s="8">
        <v>4369941.4811254526</v>
      </c>
      <c r="Z39" s="8">
        <v>4282542.6515029445</v>
      </c>
      <c r="AA39" s="8">
        <v>4151444.4070691806</v>
      </c>
      <c r="AB39" s="8">
        <v>4020346.1626354167</v>
      </c>
      <c r="AC39" s="8">
        <v>3801849.0885791443</v>
      </c>
      <c r="AD39" s="8">
        <v>3563835.7710149325</v>
      </c>
      <c r="AE39" s="8">
        <v>3510378.2344497084</v>
      </c>
      <c r="AF39" s="8">
        <v>3439101.5190294092</v>
      </c>
      <c r="AG39" s="8">
        <v>3360697.1320670801</v>
      </c>
      <c r="AH39" s="8">
        <v>3278728.9093337366</v>
      </c>
      <c r="AI39" s="8">
        <v>3189633.0150583643</v>
      </c>
      <c r="AJ39" s="8">
        <v>3091627.5313554532</v>
      </c>
      <c r="AK39" s="8">
        <v>2984712.4582250058</v>
      </c>
      <c r="AL39" s="8">
        <v>2868887.7956670201</v>
      </c>
      <c r="AM39" s="8">
        <v>2744153.5436814977</v>
      </c>
      <c r="AN39" s="8">
        <v>2601600.1128409002</v>
      </c>
      <c r="AO39" s="8">
        <v>2441227.5031452281</v>
      </c>
      <c r="AP39" s="8">
        <v>2263035.7145944815</v>
      </c>
      <c r="AQ39" s="8">
        <v>2067024.7471886601</v>
      </c>
      <c r="AR39" s="8">
        <v>1853194.6009277634</v>
      </c>
      <c r="AS39" s="8">
        <v>1621545.2758117926</v>
      </c>
      <c r="AT39" s="8">
        <v>1372076.771840747</v>
      </c>
      <c r="AU39" s="8">
        <v>1104789.0890146268</v>
      </c>
      <c r="AV39" s="8">
        <v>801863.04847835761</v>
      </c>
      <c r="AW39" s="8">
        <v>445479.4713768643</v>
      </c>
      <c r="AX39" s="8">
        <v>0</v>
      </c>
    </row>
    <row r="40" spans="1:50" x14ac:dyDescent="0.2">
      <c r="A40" s="8" t="s">
        <v>2</v>
      </c>
      <c r="B40" s="8" t="s">
        <v>42</v>
      </c>
      <c r="D40" s="8">
        <v>28828215</v>
      </c>
      <c r="E40" s="8">
        <v>22825710</v>
      </c>
      <c r="F40" s="8">
        <v>22931446</v>
      </c>
      <c r="G40" s="8">
        <v>22611934</v>
      </c>
      <c r="H40" s="8">
        <v>22086440</v>
      </c>
      <c r="I40" s="8">
        <v>23129350</v>
      </c>
      <c r="J40" s="8">
        <v>23798132</v>
      </c>
      <c r="K40" s="8">
        <v>23440494</v>
      </c>
      <c r="L40" s="8">
        <v>23708070</v>
      </c>
      <c r="M40" s="8">
        <v>23247441</v>
      </c>
      <c r="N40" s="8">
        <v>24121199</v>
      </c>
      <c r="O40" s="8">
        <v>24498226</v>
      </c>
      <c r="P40" s="8">
        <v>21041225</v>
      </c>
      <c r="Q40" s="8">
        <v>19906786</v>
      </c>
      <c r="R40" s="8">
        <v>18854009</v>
      </c>
      <c r="S40" s="33">
        <v>15629152</v>
      </c>
      <c r="V40" s="8" t="s">
        <v>2</v>
      </c>
      <c r="W40" s="8" t="s">
        <v>42</v>
      </c>
      <c r="X40" s="8">
        <v>15905438.09059646</v>
      </c>
      <c r="Y40" s="8">
        <v>15437764.632608607</v>
      </c>
      <c r="Z40" s="8">
        <v>14974631.693630349</v>
      </c>
      <c r="AA40" s="8">
        <v>14357121.108326005</v>
      </c>
      <c r="AB40" s="8">
        <v>13739610.523021663</v>
      </c>
      <c r="AC40" s="8">
        <v>12967722.291391229</v>
      </c>
      <c r="AD40" s="8">
        <v>12108050.692242045</v>
      </c>
      <c r="AE40" s="8">
        <v>11926429.931858415</v>
      </c>
      <c r="AF40" s="8">
        <v>11684268.918013571</v>
      </c>
      <c r="AG40" s="8">
        <v>11417891.802784245</v>
      </c>
      <c r="AH40" s="8">
        <v>11139406.63686268</v>
      </c>
      <c r="AI40" s="8">
        <v>10836705.369556628</v>
      </c>
      <c r="AJ40" s="8">
        <v>10503733.975519972</v>
      </c>
      <c r="AK40" s="8">
        <v>10140492.454752712</v>
      </c>
      <c r="AL40" s="8">
        <v>9746980.8072548453</v>
      </c>
      <c r="AM40" s="8">
        <v>9323199.033026373</v>
      </c>
      <c r="AN40" s="8">
        <v>8838877.0053366926</v>
      </c>
      <c r="AO40" s="8">
        <v>8294014.7241857983</v>
      </c>
      <c r="AP40" s="8">
        <v>7688612.1895736959</v>
      </c>
      <c r="AQ40" s="8">
        <v>7022669.4015003815</v>
      </c>
      <c r="AR40" s="8">
        <v>6296186.359965859</v>
      </c>
      <c r="AS40" s="8">
        <v>5509163.0649701254</v>
      </c>
      <c r="AT40" s="8">
        <v>4661599.5165131809</v>
      </c>
      <c r="AU40" s="8">
        <v>3753495.7145950273</v>
      </c>
      <c r="AV40" s="8">
        <v>2724311.4057544526</v>
      </c>
      <c r="AW40" s="8">
        <v>1513506.3365302479</v>
      </c>
      <c r="AX40" s="8">
        <v>0</v>
      </c>
    </row>
    <row r="41" spans="1:50" x14ac:dyDescent="0.2">
      <c r="A41" s="8" t="s">
        <v>3</v>
      </c>
      <c r="B41" s="8" t="s">
        <v>43</v>
      </c>
      <c r="D41" s="8">
        <v>35560893</v>
      </c>
      <c r="E41" s="8">
        <v>28967952</v>
      </c>
      <c r="F41" s="8">
        <v>28227024</v>
      </c>
      <c r="G41" s="8">
        <v>29607251</v>
      </c>
      <c r="H41" s="8">
        <v>27782293</v>
      </c>
      <c r="I41" s="8">
        <v>27446543.18</v>
      </c>
      <c r="J41" s="8">
        <v>28426775.760000002</v>
      </c>
      <c r="K41" s="8">
        <v>27327134.379999999</v>
      </c>
      <c r="L41" s="8">
        <v>27687433.309999999</v>
      </c>
      <c r="M41" s="8">
        <v>28420578.399999999</v>
      </c>
      <c r="N41" s="8">
        <v>29813489.260000002</v>
      </c>
      <c r="O41" s="8">
        <v>28969077.969999999</v>
      </c>
      <c r="P41" s="8">
        <v>25460282</v>
      </c>
      <c r="Q41" s="8">
        <v>24317285</v>
      </c>
      <c r="R41" s="8">
        <v>21758216</v>
      </c>
      <c r="S41" s="33">
        <v>19765126</v>
      </c>
      <c r="V41" s="8" t="s">
        <v>3</v>
      </c>
      <c r="W41" s="8" t="s">
        <v>43</v>
      </c>
      <c r="X41" s="8">
        <v>20185622.865214739</v>
      </c>
      <c r="Y41" s="8">
        <v>19844263.373151582</v>
      </c>
      <c r="Z41" s="8">
        <v>19447378.10568855</v>
      </c>
      <c r="AA41" s="8">
        <v>18852050.204494007</v>
      </c>
      <c r="AB41" s="8">
        <v>18256722.303299461</v>
      </c>
      <c r="AC41" s="8">
        <v>17264509.134641878</v>
      </c>
      <c r="AD41" s="8">
        <v>16409679.327798426</v>
      </c>
      <c r="AE41" s="8">
        <v>16163534.13788145</v>
      </c>
      <c r="AF41" s="8">
        <v>15835340.551325478</v>
      </c>
      <c r="AG41" s="8">
        <v>15474327.606113911</v>
      </c>
      <c r="AH41" s="8">
        <v>15096904.981574547</v>
      </c>
      <c r="AI41" s="8">
        <v>14686662.998379588</v>
      </c>
      <c r="AJ41" s="8">
        <v>14235396.816865131</v>
      </c>
      <c r="AK41" s="8">
        <v>13743106.437031178</v>
      </c>
      <c r="AL41" s="8">
        <v>13209791.85887773</v>
      </c>
      <c r="AM41" s="8">
        <v>12635453.082404785</v>
      </c>
      <c r="AN41" s="8">
        <v>11979065.909292847</v>
      </c>
      <c r="AO41" s="8">
        <v>11240630.339541921</v>
      </c>
      <c r="AP41" s="8">
        <v>10420146.373151995</v>
      </c>
      <c r="AQ41" s="8">
        <v>9517614.0101230815</v>
      </c>
      <c r="AR41" s="8">
        <v>8533033.2504551746</v>
      </c>
      <c r="AS41" s="8">
        <v>7466404.0941482764</v>
      </c>
      <c r="AT41" s="8">
        <v>6317726.541202385</v>
      </c>
      <c r="AU41" s="8">
        <v>5087000.5916175023</v>
      </c>
      <c r="AV41" s="8">
        <v>3692177.8487546351</v>
      </c>
      <c r="AW41" s="8">
        <v>2051209.9159747926</v>
      </c>
      <c r="AX41" s="8">
        <v>0</v>
      </c>
    </row>
    <row r="42" spans="1:50" x14ac:dyDescent="0.2">
      <c r="A42" s="8" t="s">
        <v>5</v>
      </c>
      <c r="B42" s="8" t="s">
        <v>44</v>
      </c>
      <c r="D42" s="8">
        <v>54949625</v>
      </c>
      <c r="E42" s="8">
        <v>37305140</v>
      </c>
      <c r="F42" s="8">
        <v>47654510</v>
      </c>
      <c r="G42" s="8">
        <v>45906253</v>
      </c>
      <c r="H42" s="8">
        <v>42278661</v>
      </c>
      <c r="I42" s="8">
        <v>45796268</v>
      </c>
      <c r="J42" s="8">
        <v>46809367</v>
      </c>
      <c r="K42" s="8">
        <v>47575294</v>
      </c>
      <c r="L42" s="8">
        <v>46929506</v>
      </c>
      <c r="M42" s="8">
        <v>48083693</v>
      </c>
      <c r="N42" s="8">
        <v>47592715</v>
      </c>
      <c r="O42" s="8">
        <v>44765320</v>
      </c>
      <c r="P42" s="8">
        <v>34714385</v>
      </c>
      <c r="Q42" s="8">
        <v>40845659</v>
      </c>
      <c r="R42" s="8">
        <v>36920234</v>
      </c>
      <c r="S42" s="33">
        <v>33042336.161456905</v>
      </c>
      <c r="V42" s="8" t="s">
        <v>5</v>
      </c>
      <c r="W42" s="8" t="s">
        <v>44</v>
      </c>
      <c r="X42" s="8">
        <v>32536416.75563227</v>
      </c>
      <c r="Y42" s="8">
        <v>31869003.078593664</v>
      </c>
      <c r="Z42" s="8">
        <v>30701029.143776093</v>
      </c>
      <c r="AA42" s="8">
        <v>29699908.628218178</v>
      </c>
      <c r="AB42" s="8">
        <v>28365081.274140954</v>
      </c>
      <c r="AC42" s="8">
        <v>26696547.081544429</v>
      </c>
      <c r="AD42" s="8">
        <v>24719025.075504098</v>
      </c>
      <c r="AE42" s="8">
        <v>24348239.699371535</v>
      </c>
      <c r="AF42" s="8">
        <v>23853859.197861455</v>
      </c>
      <c r="AG42" s="8">
        <v>23310040.646200366</v>
      </c>
      <c r="AH42" s="8">
        <v>22741503.069463775</v>
      </c>
      <c r="AI42" s="8">
        <v>22123527.44257617</v>
      </c>
      <c r="AJ42" s="8">
        <v>21505551.815688569</v>
      </c>
      <c r="AK42" s="8">
        <v>20763981.063423444</v>
      </c>
      <c r="AL42" s="8">
        <v>19898815.185780797</v>
      </c>
      <c r="AM42" s="8">
        <v>19033649.308138158</v>
      </c>
      <c r="AN42" s="8">
        <v>18044888.305117995</v>
      </c>
      <c r="AO42" s="8">
        <v>16932532.176720306</v>
      </c>
      <c r="AP42" s="8">
        <v>15696580.922945103</v>
      </c>
      <c r="AQ42" s="8">
        <v>14337034.54379238</v>
      </c>
      <c r="AR42" s="8">
        <v>12853893.039262133</v>
      </c>
      <c r="AS42" s="8">
        <v>11247156.409354368</v>
      </c>
      <c r="AT42" s="8">
        <v>9516824.6540690791</v>
      </c>
      <c r="AU42" s="8">
        <v>7662897.7734062718</v>
      </c>
      <c r="AV42" s="8">
        <v>5685375.7673659436</v>
      </c>
      <c r="AW42" s="8">
        <v>3584258.635948095</v>
      </c>
      <c r="AX42" s="8">
        <v>0</v>
      </c>
    </row>
    <row r="43" spans="1:50" x14ac:dyDescent="0.2">
      <c r="A43" s="8" t="s">
        <v>7</v>
      </c>
      <c r="B43" s="8" t="s">
        <v>45</v>
      </c>
      <c r="D43" s="14">
        <v>8394342</v>
      </c>
      <c r="E43" s="14">
        <v>5469559</v>
      </c>
      <c r="F43" s="14">
        <v>7967680</v>
      </c>
      <c r="G43" s="14">
        <v>7843258</v>
      </c>
      <c r="H43" s="14">
        <v>6551584</v>
      </c>
      <c r="I43" s="14">
        <v>6693326</v>
      </c>
      <c r="J43" s="14">
        <v>6848242</v>
      </c>
      <c r="K43" s="14">
        <v>7300343</v>
      </c>
      <c r="L43" s="14">
        <v>7485989</v>
      </c>
      <c r="M43" s="14">
        <v>6968583</v>
      </c>
      <c r="N43" s="14">
        <v>6874809</v>
      </c>
      <c r="O43" s="14">
        <v>7439354</v>
      </c>
      <c r="P43" s="14">
        <v>8201552</v>
      </c>
      <c r="Q43" s="14">
        <v>9358733</v>
      </c>
      <c r="R43" s="14">
        <v>8684647</v>
      </c>
      <c r="S43" s="26">
        <v>8789068</v>
      </c>
      <c r="T43" s="6"/>
      <c r="U43" s="6"/>
      <c r="V43" s="8" t="s">
        <v>7</v>
      </c>
      <c r="W43" s="8" t="s">
        <v>45</v>
      </c>
      <c r="X43" s="8">
        <v>9104546.2254063394</v>
      </c>
      <c r="Y43" s="8">
        <v>8917786.3028339017</v>
      </c>
      <c r="Z43" s="8">
        <v>8590956.4383321367</v>
      </c>
      <c r="AA43" s="8">
        <v>8310816.5544734793</v>
      </c>
      <c r="AB43" s="8">
        <v>7937296.7093286039</v>
      </c>
      <c r="AC43" s="8">
        <v>7470396.9028975097</v>
      </c>
      <c r="AD43" s="8">
        <v>7089054.652618709</v>
      </c>
      <c r="AE43" s="8">
        <v>6982718.8328294298</v>
      </c>
      <c r="AF43" s="8">
        <v>6840937.7397770546</v>
      </c>
      <c r="AG43" s="8">
        <v>6684978.5374194421</v>
      </c>
      <c r="AH43" s="8">
        <v>6521930.2804092141</v>
      </c>
      <c r="AI43" s="8">
        <v>6344703.9140937449</v>
      </c>
      <c r="AJ43" s="8">
        <v>6167477.5477782767</v>
      </c>
      <c r="AK43" s="8">
        <v>5954805.9081997164</v>
      </c>
      <c r="AL43" s="8">
        <v>5706688.995358062</v>
      </c>
      <c r="AM43" s="8">
        <v>5458572.0825164057</v>
      </c>
      <c r="AN43" s="8">
        <v>5175009.8964116592</v>
      </c>
      <c r="AO43" s="8">
        <v>4856002.4370438168</v>
      </c>
      <c r="AP43" s="8">
        <v>4501549.7044128804</v>
      </c>
      <c r="AQ43" s="8">
        <v>4111651.6985188518</v>
      </c>
      <c r="AR43" s="8">
        <v>3686308.4193617292</v>
      </c>
      <c r="AS43" s="8">
        <v>3225519.8669415121</v>
      </c>
      <c r="AT43" s="8">
        <v>2729286.0412582029</v>
      </c>
      <c r="AU43" s="8">
        <v>2197606.9423118001</v>
      </c>
      <c r="AV43" s="8">
        <v>1630482.5701023035</v>
      </c>
      <c r="AW43" s="8">
        <v>1027912.9246297129</v>
      </c>
      <c r="AX43" s="8">
        <v>0</v>
      </c>
    </row>
    <row r="44" spans="1:50" x14ac:dyDescent="0.2">
      <c r="A44" s="8" t="s">
        <v>4</v>
      </c>
      <c r="B44" s="8" t="s">
        <v>46</v>
      </c>
      <c r="D44" s="8">
        <v>9624113</v>
      </c>
      <c r="E44" s="8">
        <v>7909602</v>
      </c>
      <c r="F44" s="8">
        <v>7817932</v>
      </c>
      <c r="G44" s="8">
        <v>7663481</v>
      </c>
      <c r="H44" s="8">
        <v>6741819</v>
      </c>
      <c r="I44" s="8">
        <v>6816253</v>
      </c>
      <c r="J44" s="8">
        <v>7739632</v>
      </c>
      <c r="K44" s="8">
        <v>8148511</v>
      </c>
      <c r="L44" s="8">
        <v>7779733</v>
      </c>
      <c r="M44" s="8">
        <v>8289153</v>
      </c>
      <c r="N44" s="8">
        <v>7740168</v>
      </c>
      <c r="O44" s="8">
        <v>7340476</v>
      </c>
      <c r="P44" s="8">
        <v>7137891</v>
      </c>
      <c r="Q44" s="8">
        <v>6080878</v>
      </c>
      <c r="R44" s="8">
        <v>5588022</v>
      </c>
      <c r="S44" s="33">
        <v>4688919</v>
      </c>
      <c r="V44" s="8" t="s">
        <v>4</v>
      </c>
      <c r="W44" s="8" t="s">
        <v>46</v>
      </c>
      <c r="X44" s="8">
        <v>4872609.5407511033</v>
      </c>
      <c r="Y44" s="8">
        <v>4772658.5758126192</v>
      </c>
      <c r="Z44" s="8">
        <v>4597744.3871702719</v>
      </c>
      <c r="AA44" s="8">
        <v>4447817.9397625457</v>
      </c>
      <c r="AB44" s="8">
        <v>4247916.0098855766</v>
      </c>
      <c r="AC44" s="8">
        <v>3998038.5975393676</v>
      </c>
      <c r="AD44" s="8">
        <v>3477764.0383231505</v>
      </c>
      <c r="AE44" s="8">
        <v>3425597.5777483033</v>
      </c>
      <c r="AF44" s="8">
        <v>3356042.2969818404</v>
      </c>
      <c r="AG44" s="8">
        <v>3279531.4881387311</v>
      </c>
      <c r="AH44" s="8">
        <v>3199542.9152572993</v>
      </c>
      <c r="AI44" s="8">
        <v>3112598.8142992198</v>
      </c>
      <c r="AJ44" s="8">
        <v>3025654.7133411416</v>
      </c>
      <c r="AK44" s="8">
        <v>2921321.7921914463</v>
      </c>
      <c r="AL44" s="8">
        <v>2799600.0508501362</v>
      </c>
      <c r="AM44" s="8">
        <v>2677878.3095088257</v>
      </c>
      <c r="AN44" s="8">
        <v>2538767.7479758998</v>
      </c>
      <c r="AO44" s="8">
        <v>2382268.3662513583</v>
      </c>
      <c r="AP44" s="8">
        <v>2208380.1643352006</v>
      </c>
      <c r="AQ44" s="8">
        <v>2017103.1422274273</v>
      </c>
      <c r="AR44" s="8">
        <v>1808437.2999280386</v>
      </c>
      <c r="AS44" s="8">
        <v>1582382.6374370335</v>
      </c>
      <c r="AT44" s="8">
        <v>1338939.1547544128</v>
      </c>
      <c r="AU44" s="8">
        <v>1078106.8518801767</v>
      </c>
      <c r="AV44" s="8">
        <v>799885.72881432483</v>
      </c>
      <c r="AW44" s="8">
        <v>504275.78555685683</v>
      </c>
      <c r="AX44" s="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A23C7-4CD1-484D-B73E-7CCC7D6B748A}">
  <dimension ref="A1:AJ134"/>
  <sheetViews>
    <sheetView workbookViewId="0"/>
  </sheetViews>
  <sheetFormatPr defaultRowHeight="15" x14ac:dyDescent="0.25"/>
  <cols>
    <col min="2" max="2" width="23.5703125" customWidth="1"/>
    <col min="3" max="3" width="8.42578125" customWidth="1"/>
  </cols>
  <sheetData>
    <row r="1" spans="1:24" x14ac:dyDescent="0.25">
      <c r="A1" t="s">
        <v>63</v>
      </c>
    </row>
    <row r="2" spans="1:24" s="41" customFormat="1" ht="15.75" x14ac:dyDescent="0.25">
      <c r="A2" s="41" t="s">
        <v>62</v>
      </c>
      <c r="B2" s="42" t="s">
        <v>58</v>
      </c>
      <c r="L2" s="43"/>
      <c r="M2" s="44"/>
    </row>
    <row r="3" spans="1:24" s="45" customFormat="1" x14ac:dyDescent="0.25">
      <c r="B3" s="46"/>
      <c r="C3" s="46" t="s">
        <v>59</v>
      </c>
      <c r="D3" s="46">
        <v>2030</v>
      </c>
      <c r="E3" s="46">
        <v>2031</v>
      </c>
      <c r="F3" s="46">
        <v>2032</v>
      </c>
      <c r="G3" s="46">
        <v>2033</v>
      </c>
      <c r="H3" s="46">
        <v>2034</v>
      </c>
      <c r="I3" s="46">
        <v>2035</v>
      </c>
      <c r="J3" s="46">
        <v>2036</v>
      </c>
      <c r="K3" s="46">
        <v>2037</v>
      </c>
      <c r="L3" s="46">
        <v>2038</v>
      </c>
      <c r="M3" s="46">
        <v>2039</v>
      </c>
      <c r="N3" s="46">
        <v>2040</v>
      </c>
      <c r="O3" s="46">
        <v>2041</v>
      </c>
      <c r="P3" s="46">
        <v>2042</v>
      </c>
      <c r="Q3" s="46">
        <v>2043</v>
      </c>
      <c r="R3" s="46">
        <v>2044</v>
      </c>
      <c r="S3" s="46">
        <v>2045</v>
      </c>
      <c r="T3" s="46">
        <v>2046</v>
      </c>
      <c r="U3" s="46">
        <v>2047</v>
      </c>
      <c r="V3" s="46">
        <v>2048</v>
      </c>
      <c r="W3" s="46">
        <v>2049</v>
      </c>
      <c r="X3" s="46">
        <v>2050</v>
      </c>
    </row>
    <row r="4" spans="1:24" s="41" customFormat="1" ht="15.75" x14ac:dyDescent="0.25">
      <c r="A4" s="47" t="s">
        <v>6</v>
      </c>
    </row>
    <row r="5" spans="1:24" s="41" customFormat="1" ht="15.75" x14ac:dyDescent="0.25">
      <c r="B5" s="48" t="s">
        <v>60</v>
      </c>
      <c r="C5" s="49"/>
      <c r="D5" s="49">
        <v>30.019486092560975</v>
      </c>
      <c r="E5" s="49">
        <v>30.529272827200227</v>
      </c>
      <c r="F5" s="49">
        <v>31.041162081877502</v>
      </c>
      <c r="G5" s="49">
        <v>31.554012332797964</v>
      </c>
      <c r="H5" s="49">
        <v>32.06738178063766</v>
      </c>
      <c r="I5" s="49">
        <v>32.581063452039892</v>
      </c>
      <c r="J5" s="49">
        <v>33.138460539694385</v>
      </c>
      <c r="K5" s="49">
        <v>33.695992226121383</v>
      </c>
      <c r="L5" s="49">
        <v>34.253620147922277</v>
      </c>
      <c r="M5" s="49">
        <v>34.811319255895107</v>
      </c>
      <c r="N5" s="49">
        <v>35.369072500224327</v>
      </c>
      <c r="O5" s="49">
        <v>35.974292927844225</v>
      </c>
      <c r="P5" s="49">
        <v>36.579544940070782</v>
      </c>
      <c r="Q5" s="49">
        <v>37.184822433819164</v>
      </c>
      <c r="R5" s="49">
        <v>37.790120783251716</v>
      </c>
      <c r="S5" s="49">
        <v>38.395436418322923</v>
      </c>
      <c r="T5" s="49">
        <v>39.051698323146759</v>
      </c>
      <c r="U5" s="49">
        <v>39.707968946942337</v>
      </c>
      <c r="V5" s="49">
        <v>40.364247015351587</v>
      </c>
      <c r="W5" s="49">
        <v>41.020531490824759</v>
      </c>
      <c r="X5" s="49">
        <v>41.676821520056073</v>
      </c>
    </row>
    <row r="6" spans="1:24" s="41" customFormat="1" ht="15.75" x14ac:dyDescent="0.25">
      <c r="B6" s="48" t="s">
        <v>61</v>
      </c>
      <c r="C6" s="49">
        <v>3.7</v>
      </c>
      <c r="D6" s="49">
        <v>6.4004349950138794E-3</v>
      </c>
      <c r="E6" s="49">
        <v>3.0587926259508467</v>
      </c>
      <c r="F6" s="49">
        <v>6.213916484727215</v>
      </c>
      <c r="G6" s="49">
        <v>9.4718940557629239</v>
      </c>
      <c r="H6" s="49">
        <v>12.831602149498439</v>
      </c>
      <c r="I6" s="49">
        <v>16.294053901823322</v>
      </c>
      <c r="J6" s="49">
        <v>19.885637638677988</v>
      </c>
      <c r="K6" s="49">
        <v>23.588963604726715</v>
      </c>
      <c r="L6" s="49">
        <v>27.403993436570936</v>
      </c>
      <c r="M6" s="49">
        <v>31.33070208500865</v>
      </c>
      <c r="N6" s="49">
        <v>35.369072500224327</v>
      </c>
      <c r="O6" s="49">
        <v>35.974292927844225</v>
      </c>
      <c r="P6" s="49">
        <v>36.579544940070782</v>
      </c>
      <c r="Q6" s="49">
        <v>37.184822433819164</v>
      </c>
      <c r="R6" s="49">
        <v>37.790120783251716</v>
      </c>
      <c r="S6" s="49">
        <v>38.395436418322923</v>
      </c>
      <c r="T6" s="49">
        <v>39.051698323146759</v>
      </c>
      <c r="U6" s="49">
        <v>39.707968946942337</v>
      </c>
      <c r="V6" s="49">
        <v>40.364247015351587</v>
      </c>
      <c r="W6" s="49">
        <v>41.020531490824759</v>
      </c>
      <c r="X6" s="49">
        <v>41.676821520056073</v>
      </c>
    </row>
    <row r="7" spans="1:24" s="41" customFormat="1" ht="15.75" x14ac:dyDescent="0.25">
      <c r="A7" s="47" t="s">
        <v>2</v>
      </c>
    </row>
    <row r="8" spans="1:24" s="41" customFormat="1" ht="15.75" x14ac:dyDescent="0.25">
      <c r="B8" s="48" t="s">
        <v>60</v>
      </c>
      <c r="C8" s="49"/>
      <c r="D8" s="49">
        <v>83.029597479883677</v>
      </c>
      <c r="E8" s="49">
        <v>82.436538021241773</v>
      </c>
      <c r="F8" s="49">
        <v>82.365759233749174</v>
      </c>
      <c r="G8" s="49">
        <v>82.533698629098268</v>
      </c>
      <c r="H8" s="49">
        <v>82.830610167652935</v>
      </c>
      <c r="I8" s="49">
        <v>83.205080221151746</v>
      </c>
      <c r="J8" s="49">
        <v>83.661576696117137</v>
      </c>
      <c r="K8" s="49">
        <v>84.151508446831087</v>
      </c>
      <c r="L8" s="49">
        <v>84.665345736972483</v>
      </c>
      <c r="M8" s="49">
        <v>85.196866169715776</v>
      </c>
      <c r="N8" s="49">
        <v>85.741834451726604</v>
      </c>
      <c r="O8" s="49">
        <v>86.300047297742026</v>
      </c>
      <c r="P8" s="49">
        <v>86.866105980785477</v>
      </c>
      <c r="Q8" s="49">
        <v>87.438494451930666</v>
      </c>
      <c r="R8" s="49">
        <v>88.016063620774702</v>
      </c>
      <c r="S8" s="49">
        <v>88.597926663066332</v>
      </c>
      <c r="T8" s="49">
        <v>89.145304796299982</v>
      </c>
      <c r="U8" s="49">
        <v>89.694848783047505</v>
      </c>
      <c r="V8" s="49">
        <v>90.246242063857395</v>
      </c>
      <c r="W8" s="49">
        <v>90.799226904122079</v>
      </c>
      <c r="X8" s="49">
        <v>91.35359133672452</v>
      </c>
    </row>
    <row r="9" spans="1:24" s="41" customFormat="1" ht="15.75" x14ac:dyDescent="0.25">
      <c r="B9" s="48" t="s">
        <v>61</v>
      </c>
      <c r="C9" s="49">
        <v>18.899999999999999</v>
      </c>
      <c r="D9" s="49">
        <v>1.5899127829457698</v>
      </c>
      <c r="E9" s="49">
        <v>9.7006460512942052</v>
      </c>
      <c r="F9" s="49">
        <v>17.885114149088391</v>
      </c>
      <c r="G9" s="49">
        <v>26.173633767849129</v>
      </c>
      <c r="H9" s="49">
        <v>34.287196771447455</v>
      </c>
      <c r="I9" s="49">
        <v>42.477473195269873</v>
      </c>
      <c r="J9" s="49">
        <v>50.833194529276902</v>
      </c>
      <c r="K9" s="49">
        <v>59.345499412099826</v>
      </c>
      <c r="L9" s="49">
        <v>68.004858107417604</v>
      </c>
      <c r="M9" s="49">
        <v>76.80504821840465</v>
      </c>
      <c r="N9" s="49">
        <v>85.741834451726604</v>
      </c>
      <c r="O9" s="49">
        <v>86.300047297742026</v>
      </c>
      <c r="P9" s="49">
        <v>86.866105980785477</v>
      </c>
      <c r="Q9" s="49">
        <v>87.438494451930666</v>
      </c>
      <c r="R9" s="49">
        <v>88.016063620774702</v>
      </c>
      <c r="S9" s="49">
        <v>88.597926663066332</v>
      </c>
      <c r="T9" s="49">
        <v>89.145304796299982</v>
      </c>
      <c r="U9" s="49">
        <v>89.694848783047505</v>
      </c>
      <c r="V9" s="49">
        <v>90.246242063857395</v>
      </c>
      <c r="W9" s="49">
        <v>90.799226904122079</v>
      </c>
      <c r="X9" s="49">
        <v>91.35359133672452</v>
      </c>
    </row>
    <row r="10" spans="1:24" s="41" customFormat="1" ht="15.75" x14ac:dyDescent="0.25">
      <c r="A10" s="47" t="s">
        <v>3</v>
      </c>
    </row>
    <row r="11" spans="1:24" s="41" customFormat="1" ht="15.75" x14ac:dyDescent="0.25">
      <c r="B11" s="48" t="s">
        <v>60</v>
      </c>
      <c r="C11" s="49"/>
      <c r="D11" s="49">
        <v>80.531067117692785</v>
      </c>
      <c r="E11" s="49">
        <v>80.770250614369587</v>
      </c>
      <c r="F11" s="49">
        <v>81.192113673674299</v>
      </c>
      <c r="G11" s="49">
        <v>81.697473855583382</v>
      </c>
      <c r="H11" s="49">
        <v>82.247944982647937</v>
      </c>
      <c r="I11" s="49">
        <v>82.82554396714761</v>
      </c>
      <c r="J11" s="49">
        <v>83.480702053017168</v>
      </c>
      <c r="K11" s="49">
        <v>84.147554888257076</v>
      </c>
      <c r="L11" s="49">
        <v>84.822769230495481</v>
      </c>
      <c r="M11" s="49">
        <v>85.504168654692393</v>
      </c>
      <c r="N11" s="49">
        <v>86.190271770521349</v>
      </c>
      <c r="O11" s="49">
        <v>86.926273131248394</v>
      </c>
      <c r="P11" s="49">
        <v>87.665018752209264</v>
      </c>
      <c r="Q11" s="49">
        <v>88.405978360755412</v>
      </c>
      <c r="R11" s="49">
        <v>89.148750036341411</v>
      </c>
      <c r="S11" s="49">
        <v>89.893023591982924</v>
      </c>
      <c r="T11" s="49">
        <v>90.581069604792802</v>
      </c>
      <c r="U11" s="49">
        <v>91.269873174208755</v>
      </c>
      <c r="V11" s="49">
        <v>91.959323576351125</v>
      </c>
      <c r="W11" s="49">
        <v>92.649330662669556</v>
      </c>
      <c r="X11" s="49">
        <v>93.339820292836166</v>
      </c>
    </row>
    <row r="12" spans="1:24" s="41" customFormat="1" ht="15.75" x14ac:dyDescent="0.25">
      <c r="B12" s="48" t="s">
        <v>61</v>
      </c>
      <c r="C12" s="49">
        <v>26.8</v>
      </c>
      <c r="D12" s="49">
        <v>0.55610821508273389</v>
      </c>
      <c r="E12" s="49">
        <v>8.5866412918153987</v>
      </c>
      <c r="F12" s="49">
        <v>16.732288715397512</v>
      </c>
      <c r="G12" s="49">
        <v>25.003654439322425</v>
      </c>
      <c r="H12" s="49">
        <v>33.30314901199219</v>
      </c>
      <c r="I12" s="49">
        <v>41.718799761490359</v>
      </c>
      <c r="J12" s="49">
        <v>50.310963642899686</v>
      </c>
      <c r="K12" s="49">
        <v>59.056993796475219</v>
      </c>
      <c r="L12" s="49">
        <v>67.953556979845089</v>
      </c>
      <c r="M12" s="49">
        <v>76.998476767969279</v>
      </c>
      <c r="N12" s="49">
        <v>86.190271770521349</v>
      </c>
      <c r="O12" s="49">
        <v>86.926273131248394</v>
      </c>
      <c r="P12" s="49">
        <v>87.665018752209264</v>
      </c>
      <c r="Q12" s="49">
        <v>88.405978360755412</v>
      </c>
      <c r="R12" s="49">
        <v>89.148750036341411</v>
      </c>
      <c r="S12" s="49">
        <v>89.893023591982924</v>
      </c>
      <c r="T12" s="49">
        <v>90.581069604792802</v>
      </c>
      <c r="U12" s="49">
        <v>91.269873174208755</v>
      </c>
      <c r="V12" s="49">
        <v>91.959323576351125</v>
      </c>
      <c r="W12" s="49">
        <v>92.649330662669556</v>
      </c>
      <c r="X12" s="49">
        <v>93.339820292836166</v>
      </c>
    </row>
    <row r="13" spans="1:24" s="41" customFormat="1" ht="15.75" x14ac:dyDescent="0.25">
      <c r="A13" s="47" t="s">
        <v>5</v>
      </c>
    </row>
    <row r="14" spans="1:24" s="41" customFormat="1" ht="15.75" x14ac:dyDescent="0.25">
      <c r="B14" s="48" t="s">
        <v>60</v>
      </c>
      <c r="C14" s="49"/>
      <c r="D14" s="49">
        <v>106.07420201694399</v>
      </c>
      <c r="E14" s="49">
        <v>104.62070991009571</v>
      </c>
      <c r="F14" s="49">
        <v>104.04242488088779</v>
      </c>
      <c r="G14" s="49">
        <v>103.86416967228332</v>
      </c>
      <c r="H14" s="49">
        <v>103.90203835795118</v>
      </c>
      <c r="I14" s="49">
        <v>104.06987501861806</v>
      </c>
      <c r="J14" s="49">
        <v>104.32490890706475</v>
      </c>
      <c r="K14" s="49">
        <v>104.63597165431176</v>
      </c>
      <c r="L14" s="49">
        <v>104.98709389151787</v>
      </c>
      <c r="M14" s="49">
        <v>105.36784849387749</v>
      </c>
      <c r="N14" s="49">
        <v>105.77113820716139</v>
      </c>
      <c r="O14" s="49">
        <v>106.1573857341708</v>
      </c>
      <c r="P14" s="49">
        <v>106.55678085111849</v>
      </c>
      <c r="Q14" s="49">
        <v>106.9667830528247</v>
      </c>
      <c r="R14" s="49">
        <v>107.38546676151284</v>
      </c>
      <c r="S14" s="49">
        <v>107.81134588952136</v>
      </c>
      <c r="T14" s="49">
        <v>108.19259053260886</v>
      </c>
      <c r="U14" s="49">
        <v>108.57746458499525</v>
      </c>
      <c r="V14" s="49">
        <v>108.96543757506288</v>
      </c>
      <c r="W14" s="49">
        <v>109.35607760639063</v>
      </c>
      <c r="X14" s="49">
        <v>109.74902947701273</v>
      </c>
    </row>
    <row r="15" spans="1:24" s="41" customFormat="1" ht="15.75" x14ac:dyDescent="0.25">
      <c r="B15" s="48" t="s">
        <v>61</v>
      </c>
      <c r="C15" s="49">
        <v>36.200000000000003</v>
      </c>
      <c r="D15" s="49">
        <v>15.279382254866242</v>
      </c>
      <c r="E15" s="49">
        <v>28.622199308479672</v>
      </c>
      <c r="F15" s="49">
        <v>42.236777141285437</v>
      </c>
      <c r="G15" s="49">
        <v>56.261437762768431</v>
      </c>
      <c r="H15" s="49">
        <v>64.916042557687049</v>
      </c>
      <c r="I15" s="49">
        <v>71.786947452251894</v>
      </c>
      <c r="J15" s="49">
        <v>78.339355710387224</v>
      </c>
      <c r="K15" s="49">
        <v>85.027398399115185</v>
      </c>
      <c r="L15" s="49">
        <v>91.835106149594537</v>
      </c>
      <c r="M15" s="49">
        <v>98.752051837019664</v>
      </c>
      <c r="N15" s="49">
        <v>105.77113820716139</v>
      </c>
      <c r="O15" s="49">
        <v>106.1573857341708</v>
      </c>
      <c r="P15" s="49">
        <v>106.55678085111849</v>
      </c>
      <c r="Q15" s="49">
        <v>106.9667830528247</v>
      </c>
      <c r="R15" s="49">
        <v>107.38546676151284</v>
      </c>
      <c r="S15" s="49">
        <v>107.81134588952136</v>
      </c>
      <c r="T15" s="49">
        <v>108.19259053260886</v>
      </c>
      <c r="U15" s="49">
        <v>108.57746458499525</v>
      </c>
      <c r="V15" s="49">
        <v>108.96543757506288</v>
      </c>
      <c r="W15" s="49">
        <v>109.35607760639063</v>
      </c>
      <c r="X15" s="49">
        <v>109.74902947701273</v>
      </c>
    </row>
    <row r="16" spans="1:24" s="41" customFormat="1" ht="15.75" x14ac:dyDescent="0.25">
      <c r="A16" s="47" t="s">
        <v>7</v>
      </c>
    </row>
    <row r="17" spans="1:24" s="41" customFormat="1" ht="15.75" x14ac:dyDescent="0.25">
      <c r="B17" s="48" t="s">
        <v>60</v>
      </c>
      <c r="C17" s="49"/>
      <c r="D17" s="49">
        <v>142.15362725527001</v>
      </c>
      <c r="E17" s="49">
        <v>142.67494020064521</v>
      </c>
      <c r="F17" s="49">
        <v>143.19625314602041</v>
      </c>
      <c r="G17" s="49">
        <v>143.71756609139561</v>
      </c>
      <c r="H17" s="49">
        <v>144.23887903677081</v>
      </c>
      <c r="I17" s="49">
        <v>144.76019198214601</v>
      </c>
      <c r="J17" s="49">
        <v>145.19134477256202</v>
      </c>
      <c r="K17" s="49">
        <v>145.62249756297803</v>
      </c>
      <c r="L17" s="49">
        <v>146.05365035339403</v>
      </c>
      <c r="M17" s="49">
        <v>146.48480314381004</v>
      </c>
      <c r="N17" s="49">
        <v>146.91595593422599</v>
      </c>
      <c r="O17" s="49">
        <v>147.24168894162239</v>
      </c>
      <c r="P17" s="49">
        <v>147.56742194901878</v>
      </c>
      <c r="Q17" s="49">
        <v>147.89315495641517</v>
      </c>
      <c r="R17" s="49">
        <v>148.21888796381157</v>
      </c>
      <c r="S17" s="49">
        <v>148.54462097120799</v>
      </c>
      <c r="T17" s="49">
        <v>148.74484163083318</v>
      </c>
      <c r="U17" s="49">
        <v>148.94506229045837</v>
      </c>
      <c r="V17" s="49">
        <v>149.14528295008355</v>
      </c>
      <c r="W17" s="49">
        <v>149.34550360970874</v>
      </c>
      <c r="X17" s="49">
        <v>149.54572426933399</v>
      </c>
    </row>
    <row r="18" spans="1:24" s="41" customFormat="1" ht="15.75" x14ac:dyDescent="0.25">
      <c r="B18" s="48" t="s">
        <v>61</v>
      </c>
      <c r="C18" s="49">
        <v>73.900000000000006</v>
      </c>
      <c r="D18" s="49">
        <v>0</v>
      </c>
      <c r="E18" s="49">
        <v>14.267494020064518</v>
      </c>
      <c r="F18" s="49">
        <v>28.639250629204074</v>
      </c>
      <c r="G18" s="49">
        <v>43.115269827418686</v>
      </c>
      <c r="H18" s="49">
        <v>57.695551614708322</v>
      </c>
      <c r="I18" s="49">
        <v>72.380095991073006</v>
      </c>
      <c r="J18" s="49">
        <v>87.114806863537197</v>
      </c>
      <c r="K18" s="49">
        <v>101.93574829408462</v>
      </c>
      <c r="L18" s="49">
        <v>116.84292028271523</v>
      </c>
      <c r="M18" s="49">
        <v>131.83632282942904</v>
      </c>
      <c r="N18" s="49">
        <v>146.91595593422599</v>
      </c>
      <c r="O18" s="49">
        <v>147.24168894162239</v>
      </c>
      <c r="P18" s="49">
        <v>147.56742194901878</v>
      </c>
      <c r="Q18" s="49">
        <v>147.89315495641517</v>
      </c>
      <c r="R18" s="49">
        <v>148.21888796381157</v>
      </c>
      <c r="S18" s="49">
        <v>148.54462097120799</v>
      </c>
      <c r="T18" s="49">
        <v>148.74484163083318</v>
      </c>
      <c r="U18" s="49">
        <v>148.94506229045837</v>
      </c>
      <c r="V18" s="49">
        <v>149.14528295008355</v>
      </c>
      <c r="W18" s="49">
        <v>149.34550360970874</v>
      </c>
      <c r="X18" s="49">
        <v>149.54572426933399</v>
      </c>
    </row>
    <row r="19" spans="1:24" s="41" customFormat="1" ht="15.75" x14ac:dyDescent="0.25">
      <c r="A19" s="47" t="s">
        <v>4</v>
      </c>
    </row>
    <row r="20" spans="1:24" s="41" customFormat="1" ht="15.75" x14ac:dyDescent="0.25">
      <c r="B20" s="48" t="s">
        <v>60</v>
      </c>
      <c r="C20" s="49"/>
      <c r="D20" s="49">
        <v>80.668488518506408</v>
      </c>
      <c r="E20" s="49">
        <v>80.562892982261175</v>
      </c>
      <c r="F20" s="49">
        <v>80.730485274218182</v>
      </c>
      <c r="G20" s="49">
        <v>81.022943190207187</v>
      </c>
      <c r="H20" s="49">
        <v>81.382862189187037</v>
      </c>
      <c r="I20" s="49">
        <v>81.783349494494516</v>
      </c>
      <c r="J20" s="49">
        <v>82.230433442204301</v>
      </c>
      <c r="K20" s="49">
        <v>82.695006282135566</v>
      </c>
      <c r="L20" s="49">
        <v>83.172083322890145</v>
      </c>
      <c r="M20" s="49">
        <v>83.658409833498879</v>
      </c>
      <c r="N20" s="49">
        <v>84.151770471423276</v>
      </c>
      <c r="O20" s="49">
        <v>84.651001175907936</v>
      </c>
      <c r="P20" s="49">
        <v>85.154335779496108</v>
      </c>
      <c r="Q20" s="49">
        <v>85.660981286895222</v>
      </c>
      <c r="R20" s="49">
        <v>86.170336646737852</v>
      </c>
      <c r="S20" s="49">
        <v>86.68193799044802</v>
      </c>
      <c r="T20" s="49">
        <v>87.167578826091002</v>
      </c>
      <c r="U20" s="49">
        <v>87.65435254841799</v>
      </c>
      <c r="V20" s="49">
        <v>88.142093575599489</v>
      </c>
      <c r="W20" s="49">
        <v>88.630667095145554</v>
      </c>
      <c r="X20" s="49">
        <v>89.119962234034219</v>
      </c>
    </row>
    <row r="21" spans="1:24" s="41" customFormat="1" ht="15.75" x14ac:dyDescent="0.25">
      <c r="B21" s="48" t="s">
        <v>61</v>
      </c>
      <c r="C21" s="49">
        <v>13.2</v>
      </c>
      <c r="D21" s="49">
        <v>1.9154411878217876</v>
      </c>
      <c r="E21" s="49">
        <v>10.168836179965233</v>
      </c>
      <c r="F21" s="49">
        <v>18.522353273913232</v>
      </c>
      <c r="G21" s="49">
        <v>26.999369223288031</v>
      </c>
      <c r="H21" s="49">
        <v>34.997519429867914</v>
      </c>
      <c r="I21" s="49">
        <v>42.9203286523584</v>
      </c>
      <c r="J21" s="49">
        <v>50.932121366927042</v>
      </c>
      <c r="K21" s="49">
        <v>59.065350674501332</v>
      </c>
      <c r="L21" s="49">
        <v>67.315031883683147</v>
      </c>
      <c r="M21" s="49">
        <v>75.677910263503293</v>
      </c>
      <c r="N21" s="49">
        <v>84.151770471423276</v>
      </c>
      <c r="O21" s="49">
        <v>84.651001175907936</v>
      </c>
      <c r="P21" s="49">
        <v>85.154335779496108</v>
      </c>
      <c r="Q21" s="49">
        <v>85.660981286895222</v>
      </c>
      <c r="R21" s="49">
        <v>86.170336646737852</v>
      </c>
      <c r="S21" s="49">
        <v>86.68193799044802</v>
      </c>
      <c r="T21" s="49">
        <v>87.167578826091002</v>
      </c>
      <c r="U21" s="49">
        <v>87.65435254841799</v>
      </c>
      <c r="V21" s="49">
        <v>88.142093575599489</v>
      </c>
      <c r="W21" s="49">
        <v>88.630667095145554</v>
      </c>
      <c r="X21" s="49">
        <v>89.119962234034219</v>
      </c>
    </row>
    <row r="23" spans="1:24" s="41" customFormat="1" ht="15.75" x14ac:dyDescent="0.25">
      <c r="A23" s="41" t="s">
        <v>62</v>
      </c>
      <c r="B23" s="42" t="s">
        <v>64</v>
      </c>
      <c r="L23" s="43"/>
      <c r="M23" s="44"/>
    </row>
    <row r="24" spans="1:24" s="45" customFormat="1" x14ac:dyDescent="0.25">
      <c r="B24" s="46"/>
      <c r="C24" s="46" t="s">
        <v>59</v>
      </c>
      <c r="D24" s="46">
        <v>2030</v>
      </c>
      <c r="E24" s="46">
        <v>2031</v>
      </c>
      <c r="F24" s="46">
        <v>2032</v>
      </c>
      <c r="G24" s="46">
        <v>2033</v>
      </c>
      <c r="H24" s="46">
        <v>2034</v>
      </c>
      <c r="I24" s="46">
        <v>2035</v>
      </c>
      <c r="J24" s="46">
        <v>2036</v>
      </c>
      <c r="K24" s="46">
        <v>2037</v>
      </c>
      <c r="L24" s="46">
        <v>2038</v>
      </c>
      <c r="M24" s="46">
        <v>2039</v>
      </c>
      <c r="N24" s="46">
        <v>2040</v>
      </c>
      <c r="O24" s="46">
        <v>2041</v>
      </c>
      <c r="P24" s="46">
        <v>2042</v>
      </c>
      <c r="Q24" s="46">
        <v>2043</v>
      </c>
      <c r="R24" s="46">
        <v>2044</v>
      </c>
      <c r="S24" s="46">
        <v>2045</v>
      </c>
      <c r="T24" s="46">
        <v>2046</v>
      </c>
      <c r="U24" s="46">
        <v>2047</v>
      </c>
      <c r="V24" s="46">
        <v>2048</v>
      </c>
      <c r="W24" s="46">
        <v>2049</v>
      </c>
      <c r="X24" s="46">
        <v>2050</v>
      </c>
    </row>
    <row r="25" spans="1:24" s="41" customFormat="1" ht="15.75" x14ac:dyDescent="0.25">
      <c r="A25" s="47" t="s">
        <v>6</v>
      </c>
    </row>
    <row r="26" spans="1:24" s="41" customFormat="1" ht="15.75" x14ac:dyDescent="0.25">
      <c r="B26" s="48" t="s">
        <v>60</v>
      </c>
      <c r="C26" s="49"/>
      <c r="D26" s="49">
        <v>71.500926080657166</v>
      </c>
      <c r="E26" s="49">
        <v>81.940038212627769</v>
      </c>
      <c r="F26" s="49">
        <v>92.379150344598358</v>
      </c>
      <c r="G26" s="49">
        <v>102.81826247656898</v>
      </c>
      <c r="H26" s="49">
        <v>113.25737460853959</v>
      </c>
      <c r="I26" s="49">
        <v>123.69648674051018</v>
      </c>
      <c r="J26" s="49">
        <v>140.98556864469688</v>
      </c>
      <c r="K26" s="49">
        <v>158.2746505488835</v>
      </c>
      <c r="L26" s="49">
        <v>175.5637324530702</v>
      </c>
      <c r="M26" s="49">
        <v>192.85281435725679</v>
      </c>
      <c r="N26" s="49">
        <v>210.14189626144343</v>
      </c>
      <c r="O26" s="49">
        <v>236.33416856384886</v>
      </c>
      <c r="P26" s="49">
        <v>262.52644086625423</v>
      </c>
      <c r="Q26" s="49">
        <v>288.71871316865952</v>
      </c>
      <c r="R26" s="49">
        <v>314.91098547106498</v>
      </c>
      <c r="S26" s="49">
        <v>341.10325777347026</v>
      </c>
      <c r="T26" s="49">
        <v>378.24992784229136</v>
      </c>
      <c r="U26" s="49">
        <v>415.39659791111274</v>
      </c>
      <c r="V26" s="49">
        <v>452.5432679799336</v>
      </c>
      <c r="W26" s="49">
        <v>489.68993804875493</v>
      </c>
      <c r="X26" s="49">
        <v>526.83660811757591</v>
      </c>
    </row>
    <row r="27" spans="1:24" s="41" customFormat="1" ht="15.75" x14ac:dyDescent="0.25">
      <c r="B27" s="48" t="s">
        <v>61</v>
      </c>
      <c r="C27" s="49">
        <v>3.7</v>
      </c>
      <c r="D27" s="49">
        <v>1.0302672500458155E-2</v>
      </c>
      <c r="E27" s="49">
        <v>8.2074754075884311</v>
      </c>
      <c r="F27" s="49">
        <v>18.492930392373697</v>
      </c>
      <c r="G27" s="49">
        <v>30.866775301839215</v>
      </c>
      <c r="H27" s="49">
        <v>45.323859660294481</v>
      </c>
      <c r="I27" s="49">
        <v>61.866808549893392</v>
      </c>
      <c r="J27" s="49">
        <v>84.606864312192556</v>
      </c>
      <c r="K27" s="49">
        <v>110.80440096449708</v>
      </c>
      <c r="L27" s="49">
        <v>140.4594185068072</v>
      </c>
      <c r="M27" s="49">
        <v>173.57191693912262</v>
      </c>
      <c r="N27" s="49">
        <v>210.14189626144343</v>
      </c>
      <c r="O27" s="49">
        <v>236.33416856384886</v>
      </c>
      <c r="P27" s="49">
        <v>262.52644086625423</v>
      </c>
      <c r="Q27" s="49">
        <v>288.71871316865952</v>
      </c>
      <c r="R27" s="49">
        <v>314.91098547106498</v>
      </c>
      <c r="S27" s="49">
        <v>341.10325777347026</v>
      </c>
      <c r="T27" s="49">
        <v>378.24992784229136</v>
      </c>
      <c r="U27" s="49">
        <v>415.39659791111274</v>
      </c>
      <c r="V27" s="49">
        <v>452.5432679799336</v>
      </c>
      <c r="W27" s="49">
        <v>489.68993804875493</v>
      </c>
      <c r="X27" s="49">
        <v>526.83660811757591</v>
      </c>
    </row>
    <row r="28" spans="1:24" s="41" customFormat="1" ht="15.75" x14ac:dyDescent="0.25">
      <c r="A28" s="47" t="s">
        <v>2</v>
      </c>
    </row>
    <row r="29" spans="1:24" s="41" customFormat="1" ht="15.75" x14ac:dyDescent="0.25">
      <c r="B29" s="48" t="s">
        <v>60</v>
      </c>
      <c r="C29" s="49"/>
      <c r="D29" s="49">
        <v>201.46633618672217</v>
      </c>
      <c r="E29" s="49">
        <v>214.78016559281539</v>
      </c>
      <c r="F29" s="49">
        <v>228.09399499890861</v>
      </c>
      <c r="G29" s="49">
        <v>241.4078244050018</v>
      </c>
      <c r="H29" s="49">
        <v>254.721653811095</v>
      </c>
      <c r="I29" s="49">
        <v>268.0354832171883</v>
      </c>
      <c r="J29" s="49">
        <v>283.73822014904476</v>
      </c>
      <c r="K29" s="49">
        <v>299.44095708090117</v>
      </c>
      <c r="L29" s="49">
        <v>315.14369401275763</v>
      </c>
      <c r="M29" s="49">
        <v>330.84643094461399</v>
      </c>
      <c r="N29" s="49">
        <v>346.54916787647051</v>
      </c>
      <c r="O29" s="49">
        <v>365.30014045822463</v>
      </c>
      <c r="P29" s="49">
        <v>384.0511130399787</v>
      </c>
      <c r="Q29" s="49">
        <v>402.80208562173283</v>
      </c>
      <c r="R29" s="49">
        <v>421.55305820348696</v>
      </c>
      <c r="S29" s="49">
        <v>440.30403078524108</v>
      </c>
      <c r="T29" s="49">
        <v>462.76199970354043</v>
      </c>
      <c r="U29" s="49">
        <v>485.21996862183977</v>
      </c>
      <c r="V29" s="49">
        <v>507.67793754013911</v>
      </c>
      <c r="W29" s="49">
        <v>530.13590645843851</v>
      </c>
      <c r="X29" s="49">
        <v>552.59387537673786</v>
      </c>
    </row>
    <row r="30" spans="1:24" s="41" customFormat="1" ht="15.75" x14ac:dyDescent="0.25">
      <c r="B30" s="48" t="s">
        <v>61</v>
      </c>
      <c r="C30" s="49">
        <v>18.899999999999999</v>
      </c>
      <c r="D30" s="49">
        <v>2.5592558505387579</v>
      </c>
      <c r="E30" s="49">
        <v>24.824452750322333</v>
      </c>
      <c r="F30" s="49">
        <v>49.866638853361025</v>
      </c>
      <c r="G30" s="49">
        <v>77.712561377917865</v>
      </c>
      <c r="H30" s="49">
        <v>107.08280616778001</v>
      </c>
      <c r="I30" s="49">
        <v>138.62946197566566</v>
      </c>
      <c r="J30" s="49">
        <v>174.09898491760171</v>
      </c>
      <c r="K30" s="49">
        <v>212.62571697865022</v>
      </c>
      <c r="L30" s="49">
        <v>254.20965815881121</v>
      </c>
      <c r="M30" s="49">
        <v>298.8508084580846</v>
      </c>
      <c r="N30" s="49">
        <v>346.54916787647051</v>
      </c>
      <c r="O30" s="49">
        <v>365.30014045822463</v>
      </c>
      <c r="P30" s="49">
        <v>384.0511130399787</v>
      </c>
      <c r="Q30" s="49">
        <v>402.80208562173283</v>
      </c>
      <c r="R30" s="49">
        <v>421.55305820348696</v>
      </c>
      <c r="S30" s="49">
        <v>440.30403078524108</v>
      </c>
      <c r="T30" s="49">
        <v>462.76199970354043</v>
      </c>
      <c r="U30" s="49">
        <v>485.21996862183977</v>
      </c>
      <c r="V30" s="49">
        <v>507.67793754013911</v>
      </c>
      <c r="W30" s="49">
        <v>530.13590645843851</v>
      </c>
      <c r="X30" s="49">
        <v>552.59387537673786</v>
      </c>
    </row>
    <row r="31" spans="1:24" s="41" customFormat="1" ht="15.75" x14ac:dyDescent="0.25">
      <c r="A31" s="47" t="s">
        <v>3</v>
      </c>
    </row>
    <row r="32" spans="1:24" s="41" customFormat="1" ht="15.75" x14ac:dyDescent="0.25">
      <c r="B32" s="48" t="s">
        <v>60</v>
      </c>
      <c r="C32" s="49"/>
      <c r="D32" s="49">
        <v>215.92600119112672</v>
      </c>
      <c r="E32" s="49">
        <v>229.47454643676539</v>
      </c>
      <c r="F32" s="49">
        <v>243.02309168240407</v>
      </c>
      <c r="G32" s="49">
        <v>256.57163692804284</v>
      </c>
      <c r="H32" s="49">
        <v>270.12018217368154</v>
      </c>
      <c r="I32" s="49">
        <v>283.66872741932031</v>
      </c>
      <c r="J32" s="49">
        <v>299.18128674802773</v>
      </c>
      <c r="K32" s="49">
        <v>314.69384607673521</v>
      </c>
      <c r="L32" s="49">
        <v>330.20640540544269</v>
      </c>
      <c r="M32" s="49">
        <v>345.71896473415018</v>
      </c>
      <c r="N32" s="49">
        <v>361.2315240628576</v>
      </c>
      <c r="O32" s="49">
        <v>379.21235090908715</v>
      </c>
      <c r="P32" s="49">
        <v>397.19317775531675</v>
      </c>
      <c r="Q32" s="49">
        <v>415.1740046015463</v>
      </c>
      <c r="R32" s="49">
        <v>433.1548314477759</v>
      </c>
      <c r="S32" s="49">
        <v>451.1356582940054</v>
      </c>
      <c r="T32" s="49">
        <v>472.08859068055762</v>
      </c>
      <c r="U32" s="49">
        <v>493.04152306710989</v>
      </c>
      <c r="V32" s="49">
        <v>513.994455453662</v>
      </c>
      <c r="W32" s="49">
        <v>534.94738784021433</v>
      </c>
      <c r="X32" s="49">
        <v>555.90032022676644</v>
      </c>
    </row>
    <row r="33" spans="1:24" s="41" customFormat="1" ht="15.75" x14ac:dyDescent="0.25">
      <c r="B33" s="48" t="s">
        <v>61</v>
      </c>
      <c r="C33" s="49">
        <v>26.8</v>
      </c>
      <c r="D33" s="49">
        <v>0.89515803523902948</v>
      </c>
      <c r="E33" s="49">
        <v>24.117946935486376</v>
      </c>
      <c r="F33" s="49">
        <v>50.09039709382531</v>
      </c>
      <c r="G33" s="49">
        <v>78.821863959162357</v>
      </c>
      <c r="H33" s="49">
        <v>109.86484328447531</v>
      </c>
      <c r="I33" s="49">
        <v>143.44741796603336</v>
      </c>
      <c r="J33" s="49">
        <v>180.85751436886264</v>
      </c>
      <c r="K33" s="49">
        <v>221.34097317995969</v>
      </c>
      <c r="L33" s="49">
        <v>264.89779439932454</v>
      </c>
      <c r="M33" s="49">
        <v>311.52797802695721</v>
      </c>
      <c r="N33" s="49">
        <v>361.2315240628576</v>
      </c>
      <c r="O33" s="49">
        <v>379.21235090908715</v>
      </c>
      <c r="P33" s="49">
        <v>397.19317775531675</v>
      </c>
      <c r="Q33" s="49">
        <v>415.1740046015463</v>
      </c>
      <c r="R33" s="49">
        <v>433.1548314477759</v>
      </c>
      <c r="S33" s="49">
        <v>451.1356582940054</v>
      </c>
      <c r="T33" s="49">
        <v>472.08859068055762</v>
      </c>
      <c r="U33" s="49">
        <v>493.04152306710989</v>
      </c>
      <c r="V33" s="49">
        <v>513.994455453662</v>
      </c>
      <c r="W33" s="49">
        <v>534.94738784021433</v>
      </c>
      <c r="X33" s="49">
        <v>555.90032022676644</v>
      </c>
    </row>
    <row r="34" spans="1:24" s="41" customFormat="1" ht="15.75" x14ac:dyDescent="0.25">
      <c r="A34" s="47" t="s">
        <v>5</v>
      </c>
    </row>
    <row r="35" spans="1:24" s="41" customFormat="1" ht="15.75" x14ac:dyDescent="0.25">
      <c r="B35" s="48" t="s">
        <v>60</v>
      </c>
      <c r="C35" s="49"/>
      <c r="D35" s="49">
        <v>209.42846086392663</v>
      </c>
      <c r="E35" s="49">
        <v>227.27520331569386</v>
      </c>
      <c r="F35" s="49">
        <v>245.12194576746111</v>
      </c>
      <c r="G35" s="49">
        <v>262.9686882192284</v>
      </c>
      <c r="H35" s="49">
        <v>280.81543067099557</v>
      </c>
      <c r="I35" s="49">
        <v>298.66217312276291</v>
      </c>
      <c r="J35" s="49">
        <v>318.48304326609178</v>
      </c>
      <c r="K35" s="49">
        <v>338.30391340942072</v>
      </c>
      <c r="L35" s="49">
        <v>358.12478355274959</v>
      </c>
      <c r="M35" s="49">
        <v>377.94565369607841</v>
      </c>
      <c r="N35" s="49">
        <v>397.7665238394074</v>
      </c>
      <c r="O35" s="49">
        <v>420.13522922468292</v>
      </c>
      <c r="P35" s="49">
        <v>442.50393460995849</v>
      </c>
      <c r="Q35" s="49">
        <v>464.87263999523395</v>
      </c>
      <c r="R35" s="49">
        <v>487.24134538050942</v>
      </c>
      <c r="S35" s="49">
        <v>509.61005076578499</v>
      </c>
      <c r="T35" s="49">
        <v>535.09954379348426</v>
      </c>
      <c r="U35" s="49">
        <v>560.58903682118353</v>
      </c>
      <c r="V35" s="49">
        <v>586.07852984888291</v>
      </c>
      <c r="W35" s="49">
        <v>611.56802287658218</v>
      </c>
      <c r="X35" s="49">
        <v>637.05751590428156</v>
      </c>
    </row>
    <row r="36" spans="1:24" s="41" customFormat="1" ht="15.75" x14ac:dyDescent="0.25">
      <c r="B36" s="48" t="s">
        <v>61</v>
      </c>
      <c r="C36" s="49">
        <v>36.200000000000003</v>
      </c>
      <c r="D36" s="49">
        <v>26.666282575020627</v>
      </c>
      <c r="E36" s="49">
        <v>59.333084279999731</v>
      </c>
      <c r="F36" s="49">
        <v>97.481608344503158</v>
      </c>
      <c r="G36" s="49">
        <v>141.48968705050117</v>
      </c>
      <c r="H36" s="49">
        <v>175.80334048015348</v>
      </c>
      <c r="I36" s="49">
        <v>207.32810700321417</v>
      </c>
      <c r="J36" s="49">
        <v>240.72275561795442</v>
      </c>
      <c r="K36" s="49">
        <v>276.46392160894391</v>
      </c>
      <c r="L36" s="49">
        <v>314.55160497618249</v>
      </c>
      <c r="M36" s="49">
        <v>354.9858057196704</v>
      </c>
      <c r="N36" s="49">
        <v>397.7665238394074</v>
      </c>
      <c r="O36" s="49">
        <v>420.13522922468292</v>
      </c>
      <c r="P36" s="49">
        <v>442.50393460995849</v>
      </c>
      <c r="Q36" s="49">
        <v>464.87263999523395</v>
      </c>
      <c r="R36" s="49">
        <v>487.24134538050942</v>
      </c>
      <c r="S36" s="49">
        <v>509.61005076578499</v>
      </c>
      <c r="T36" s="49">
        <v>535.09954379348426</v>
      </c>
      <c r="U36" s="49">
        <v>560.58903682118353</v>
      </c>
      <c r="V36" s="49">
        <v>586.07852984888291</v>
      </c>
      <c r="W36" s="49">
        <v>611.56802287658218</v>
      </c>
      <c r="X36" s="49">
        <v>637.05751590428156</v>
      </c>
    </row>
    <row r="37" spans="1:24" s="41" customFormat="1" ht="15.75" x14ac:dyDescent="0.25">
      <c r="A37" s="47" t="s">
        <v>7</v>
      </c>
    </row>
    <row r="38" spans="1:24" s="41" customFormat="1" ht="15.75" x14ac:dyDescent="0.25">
      <c r="B38" s="48" t="s">
        <v>60</v>
      </c>
      <c r="C38" s="49"/>
      <c r="D38" s="49">
        <v>263.20859886146388</v>
      </c>
      <c r="E38" s="49">
        <v>276.36932762847948</v>
      </c>
      <c r="F38" s="49">
        <v>289.53005639549508</v>
      </c>
      <c r="G38" s="49">
        <v>302.69078516251068</v>
      </c>
      <c r="H38" s="49">
        <v>315.85151392952628</v>
      </c>
      <c r="I38" s="49">
        <v>329.01224269654199</v>
      </c>
      <c r="J38" s="49">
        <v>342.17494574424995</v>
      </c>
      <c r="K38" s="49">
        <v>355.33764879195792</v>
      </c>
      <c r="L38" s="49">
        <v>368.50035183966588</v>
      </c>
      <c r="M38" s="49">
        <v>381.66305488737385</v>
      </c>
      <c r="N38" s="49">
        <v>394.82575793508192</v>
      </c>
      <c r="O38" s="49">
        <v>407.98763946065117</v>
      </c>
      <c r="P38" s="49">
        <v>421.14952098622041</v>
      </c>
      <c r="Q38" s="49">
        <v>434.31140251178965</v>
      </c>
      <c r="R38" s="49">
        <v>447.47328403735889</v>
      </c>
      <c r="S38" s="49">
        <v>460.63516556292802</v>
      </c>
      <c r="T38" s="49">
        <v>473.79371095224883</v>
      </c>
      <c r="U38" s="49">
        <v>486.95225634156964</v>
      </c>
      <c r="V38" s="49">
        <v>500.11080173089039</v>
      </c>
      <c r="W38" s="49">
        <v>513.26934712021125</v>
      </c>
      <c r="X38" s="49">
        <v>526.42789250953206</v>
      </c>
    </row>
    <row r="39" spans="1:24" s="41" customFormat="1" ht="15.75" x14ac:dyDescent="0.25">
      <c r="B39" s="48" t="s">
        <v>61</v>
      </c>
      <c r="C39" s="49">
        <v>73.900000000000006</v>
      </c>
      <c r="D39" s="49">
        <v>0</v>
      </c>
      <c r="E39" s="49">
        <v>27.636932762847941</v>
      </c>
      <c r="F39" s="49">
        <v>57.906011279098998</v>
      </c>
      <c r="G39" s="49">
        <v>90.807235548753212</v>
      </c>
      <c r="H39" s="49">
        <v>126.3406055718105</v>
      </c>
      <c r="I39" s="49">
        <v>164.50612134827099</v>
      </c>
      <c r="J39" s="49">
        <v>205.30496744654994</v>
      </c>
      <c r="K39" s="49">
        <v>248.73635415437056</v>
      </c>
      <c r="L39" s="49">
        <v>294.80028147173272</v>
      </c>
      <c r="M39" s="49">
        <v>343.4967493986365</v>
      </c>
      <c r="N39" s="49">
        <v>394.82575793508192</v>
      </c>
      <c r="O39" s="49">
        <v>407.98763946065117</v>
      </c>
      <c r="P39" s="49">
        <v>421.14952098622041</v>
      </c>
      <c r="Q39" s="49">
        <v>434.31140251178965</v>
      </c>
      <c r="R39" s="49">
        <v>447.47328403735889</v>
      </c>
      <c r="S39" s="49">
        <v>460.63516556292802</v>
      </c>
      <c r="T39" s="49">
        <v>473.79371095224883</v>
      </c>
      <c r="U39" s="49">
        <v>486.95225634156964</v>
      </c>
      <c r="V39" s="49">
        <v>500.11080173089039</v>
      </c>
      <c r="W39" s="49">
        <v>513.26934712021125</v>
      </c>
      <c r="X39" s="49">
        <v>526.42789250953206</v>
      </c>
    </row>
    <row r="40" spans="1:24" s="41" customFormat="1" ht="15.75" x14ac:dyDescent="0.25">
      <c r="A40" s="47" t="s">
        <v>4</v>
      </c>
    </row>
    <row r="41" spans="1:24" s="41" customFormat="1" ht="15.75" x14ac:dyDescent="0.25">
      <c r="B41" s="48" t="s">
        <v>60</v>
      </c>
      <c r="C41" s="49"/>
      <c r="D41" s="49">
        <v>198.90039337047224</v>
      </c>
      <c r="E41" s="49">
        <v>211.53634540205138</v>
      </c>
      <c r="F41" s="49">
        <v>224.17229743363058</v>
      </c>
      <c r="G41" s="49">
        <v>236.80824946520968</v>
      </c>
      <c r="H41" s="49">
        <v>249.44420149678888</v>
      </c>
      <c r="I41" s="49">
        <v>262.08015352836804</v>
      </c>
      <c r="J41" s="49">
        <v>277.03069869240051</v>
      </c>
      <c r="K41" s="49">
        <v>291.98124385643297</v>
      </c>
      <c r="L41" s="49">
        <v>306.93178902046549</v>
      </c>
      <c r="M41" s="49">
        <v>321.88233418449795</v>
      </c>
      <c r="N41" s="49">
        <v>336.83287934853041</v>
      </c>
      <c r="O41" s="49">
        <v>354.78489189659558</v>
      </c>
      <c r="P41" s="49">
        <v>372.73690444466081</v>
      </c>
      <c r="Q41" s="49">
        <v>390.68891699272598</v>
      </c>
      <c r="R41" s="49">
        <v>408.64092954079109</v>
      </c>
      <c r="S41" s="49">
        <v>426.59294208885632</v>
      </c>
      <c r="T41" s="49">
        <v>448.23277744395449</v>
      </c>
      <c r="U41" s="49">
        <v>469.87261279905272</v>
      </c>
      <c r="V41" s="49">
        <v>491.51244815415106</v>
      </c>
      <c r="W41" s="49">
        <v>513.15228350924917</v>
      </c>
      <c r="X41" s="49">
        <v>534.79211886434746</v>
      </c>
    </row>
    <row r="42" spans="1:24" s="41" customFormat="1" ht="15.75" x14ac:dyDescent="0.25">
      <c r="B42" s="48" t="s">
        <v>61</v>
      </c>
      <c r="C42" s="49">
        <v>13.2</v>
      </c>
      <c r="D42" s="49">
        <v>3.2612080784050992</v>
      </c>
      <c r="E42" s="49">
        <v>25.567181669107306</v>
      </c>
      <c r="F42" s="49">
        <v>50.607946638488059</v>
      </c>
      <c r="G42" s="49">
        <v>78.426103777497858</v>
      </c>
      <c r="H42" s="49">
        <v>107.20032958859187</v>
      </c>
      <c r="I42" s="49">
        <v>137.77111004441196</v>
      </c>
      <c r="J42" s="49">
        <v>171.94439035978709</v>
      </c>
      <c r="K42" s="49">
        <v>208.93720744788649</v>
      </c>
      <c r="L42" s="49">
        <v>248.74956130871016</v>
      </c>
      <c r="M42" s="49">
        <v>291.3814519422582</v>
      </c>
      <c r="N42" s="49">
        <v>336.83287934853041</v>
      </c>
      <c r="O42" s="49">
        <v>354.78489189659558</v>
      </c>
      <c r="P42" s="49">
        <v>372.73690444466081</v>
      </c>
      <c r="Q42" s="49">
        <v>390.68891699272598</v>
      </c>
      <c r="R42" s="49">
        <v>408.64092954079109</v>
      </c>
      <c r="S42" s="49">
        <v>426.59294208885632</v>
      </c>
      <c r="T42" s="49">
        <v>448.23277744395449</v>
      </c>
      <c r="U42" s="49">
        <v>469.87261279905272</v>
      </c>
      <c r="V42" s="49">
        <v>491.51244815415106</v>
      </c>
      <c r="W42" s="49">
        <v>513.15228350924917</v>
      </c>
      <c r="X42" s="49">
        <v>534.79211886434746</v>
      </c>
    </row>
    <row r="46" spans="1:24" ht="15.75" x14ac:dyDescent="0.25">
      <c r="A46" s="50" t="s">
        <v>65</v>
      </c>
      <c r="B46" s="5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</row>
    <row r="47" spans="1:24" ht="15.75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</row>
    <row r="48" spans="1:24" x14ac:dyDescent="0.25">
      <c r="A48" s="51"/>
      <c r="B48" s="46">
        <v>2030</v>
      </c>
      <c r="C48" s="46">
        <v>2031</v>
      </c>
      <c r="D48" s="46">
        <v>2032</v>
      </c>
      <c r="E48" s="46">
        <v>2033</v>
      </c>
      <c r="F48" s="46">
        <v>2034</v>
      </c>
      <c r="G48" s="46">
        <v>2035</v>
      </c>
      <c r="H48" s="46">
        <v>2036</v>
      </c>
      <c r="I48" s="46">
        <v>2037</v>
      </c>
      <c r="J48" s="46">
        <v>2038</v>
      </c>
      <c r="K48" s="46">
        <v>2039</v>
      </c>
      <c r="L48" s="46">
        <v>2040</v>
      </c>
      <c r="M48" s="46">
        <v>2041</v>
      </c>
      <c r="N48" s="46">
        <v>2042</v>
      </c>
      <c r="O48" s="46">
        <v>2043</v>
      </c>
      <c r="P48" s="46">
        <v>2044</v>
      </c>
      <c r="Q48" s="46">
        <v>2045</v>
      </c>
      <c r="R48" s="46">
        <v>2046</v>
      </c>
      <c r="S48" s="46">
        <v>2047</v>
      </c>
      <c r="T48" s="46">
        <v>2048</v>
      </c>
      <c r="U48" s="46">
        <v>2049</v>
      </c>
      <c r="V48" s="46">
        <v>2050</v>
      </c>
    </row>
    <row r="49" spans="1:22" ht="15.75" x14ac:dyDescent="0.25">
      <c r="A49" s="52" t="s">
        <v>66</v>
      </c>
      <c r="B49" s="53">
        <v>1</v>
      </c>
      <c r="C49" s="53">
        <v>0.9</v>
      </c>
      <c r="D49" s="53">
        <v>0.8</v>
      </c>
      <c r="E49" s="53">
        <v>0.7</v>
      </c>
      <c r="F49" s="53">
        <v>0.6</v>
      </c>
      <c r="G49" s="53">
        <v>0.5</v>
      </c>
      <c r="H49" s="53">
        <v>0.4</v>
      </c>
      <c r="I49" s="53">
        <v>0.3</v>
      </c>
      <c r="J49" s="53">
        <v>0.2</v>
      </c>
      <c r="K49" s="53">
        <v>0.1</v>
      </c>
      <c r="L49" s="53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</row>
    <row r="50" spans="1:22" ht="15.75" x14ac:dyDescent="0.25">
      <c r="A50" s="52" t="s">
        <v>67</v>
      </c>
      <c r="B50" s="53">
        <v>1</v>
      </c>
      <c r="C50" s="53">
        <v>0.9</v>
      </c>
      <c r="D50" s="53">
        <v>0.8</v>
      </c>
      <c r="E50" s="53">
        <v>0.7</v>
      </c>
      <c r="F50" s="53">
        <v>0.6</v>
      </c>
      <c r="G50" s="53">
        <v>0.5</v>
      </c>
      <c r="H50" s="53">
        <v>0.4</v>
      </c>
      <c r="I50" s="53">
        <v>0.3</v>
      </c>
      <c r="J50" s="53">
        <v>0.2</v>
      </c>
      <c r="K50" s="53">
        <v>0.1</v>
      </c>
      <c r="L50" s="53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</row>
    <row r="51" spans="1:22" ht="15.75" x14ac:dyDescent="0.25">
      <c r="A51" s="52" t="s">
        <v>68</v>
      </c>
      <c r="B51" s="53">
        <v>0.64810298790356002</v>
      </c>
      <c r="C51" s="53">
        <v>0.4632926843652822</v>
      </c>
      <c r="D51" s="53">
        <v>0.2725159801410168</v>
      </c>
      <c r="E51" s="53">
        <v>7.3432042802106648E-2</v>
      </c>
      <c r="F51" s="53">
        <v>1.1981459620126854E-2</v>
      </c>
      <c r="G51" s="53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</row>
    <row r="52" spans="1:22" ht="15.75" x14ac:dyDescent="0.25">
      <c r="A52" s="52" t="s">
        <v>69</v>
      </c>
      <c r="B52" s="53">
        <v>1</v>
      </c>
      <c r="C52" s="53">
        <v>0.9</v>
      </c>
      <c r="D52" s="53">
        <v>0.8</v>
      </c>
      <c r="E52" s="53">
        <v>0.7</v>
      </c>
      <c r="F52" s="53">
        <v>0.6</v>
      </c>
      <c r="G52" s="53">
        <v>0.5</v>
      </c>
      <c r="H52" s="53">
        <v>0.4</v>
      </c>
      <c r="I52" s="53">
        <v>0.3</v>
      </c>
      <c r="J52" s="53">
        <v>0.2</v>
      </c>
      <c r="K52" s="53">
        <v>0.1</v>
      </c>
      <c r="L52" s="53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</row>
    <row r="53" spans="1:22" ht="15.75" x14ac:dyDescent="0.25">
      <c r="A53" s="52" t="s">
        <v>70</v>
      </c>
      <c r="B53" s="53">
        <v>1</v>
      </c>
      <c r="C53" s="53">
        <v>0.9</v>
      </c>
      <c r="D53" s="53">
        <v>0.8</v>
      </c>
      <c r="E53" s="53">
        <v>0.7</v>
      </c>
      <c r="F53" s="53">
        <v>0.6</v>
      </c>
      <c r="G53" s="53">
        <v>0.5</v>
      </c>
      <c r="H53" s="53">
        <v>0.4</v>
      </c>
      <c r="I53" s="53">
        <v>0.3</v>
      </c>
      <c r="J53" s="53">
        <v>0.2</v>
      </c>
      <c r="K53" s="53">
        <v>0.1</v>
      </c>
      <c r="L53" s="53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</row>
    <row r="54" spans="1:22" ht="15.75" x14ac:dyDescent="0.25">
      <c r="A54" s="52" t="s">
        <v>71</v>
      </c>
      <c r="B54" s="53">
        <v>1</v>
      </c>
      <c r="C54" s="53">
        <v>0.9</v>
      </c>
      <c r="D54" s="53">
        <v>0.8</v>
      </c>
      <c r="E54" s="53">
        <v>0.7</v>
      </c>
      <c r="F54" s="53">
        <v>0.6</v>
      </c>
      <c r="G54" s="53">
        <v>0.5</v>
      </c>
      <c r="H54" s="53">
        <v>0.4</v>
      </c>
      <c r="I54" s="53">
        <v>0.3</v>
      </c>
      <c r="J54" s="53">
        <v>0.2</v>
      </c>
      <c r="K54" s="53">
        <v>0.1</v>
      </c>
      <c r="L54" s="53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</row>
    <row r="55" spans="1:22" ht="15.75" x14ac:dyDescent="0.25">
      <c r="A55" s="52" t="s">
        <v>72</v>
      </c>
      <c r="B55" s="53">
        <v>1</v>
      </c>
      <c r="C55" s="53">
        <v>0.9</v>
      </c>
      <c r="D55" s="53">
        <v>0.8</v>
      </c>
      <c r="E55" s="53">
        <v>0.7</v>
      </c>
      <c r="F55" s="53">
        <v>0.6</v>
      </c>
      <c r="G55" s="53">
        <v>0.5</v>
      </c>
      <c r="H55" s="53">
        <v>0.4</v>
      </c>
      <c r="I55" s="53">
        <v>0.3</v>
      </c>
      <c r="J55" s="53">
        <v>0.2</v>
      </c>
      <c r="K55" s="53">
        <v>0.1</v>
      </c>
      <c r="L55" s="53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</row>
    <row r="56" spans="1:22" ht="15.75" x14ac:dyDescent="0.25">
      <c r="A56" s="52" t="s">
        <v>73</v>
      </c>
      <c r="B56" s="53">
        <v>0.64810298790356002</v>
      </c>
      <c r="C56" s="53">
        <v>0.4632926843652822</v>
      </c>
      <c r="D56" s="53">
        <v>0.2725159801410168</v>
      </c>
      <c r="E56" s="53">
        <v>7.3432042802106648E-2</v>
      </c>
      <c r="F56" s="53">
        <v>1.1981459620126854E-2</v>
      </c>
      <c r="G56" s="53">
        <v>0</v>
      </c>
      <c r="H56" s="53"/>
      <c r="I56" s="53"/>
      <c r="J56" s="53"/>
      <c r="K56" s="53"/>
      <c r="L56" s="53"/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</row>
    <row r="57" spans="1:22" ht="15.75" x14ac:dyDescent="0.25">
      <c r="A57" s="52" t="s">
        <v>74</v>
      </c>
      <c r="B57" s="53">
        <v>1</v>
      </c>
      <c r="C57" s="53">
        <v>0.9</v>
      </c>
      <c r="D57" s="53">
        <v>0.8</v>
      </c>
      <c r="E57" s="53">
        <v>0.7</v>
      </c>
      <c r="F57" s="53">
        <v>0.6</v>
      </c>
      <c r="G57" s="53">
        <v>0.5</v>
      </c>
      <c r="H57" s="53">
        <v>0.4</v>
      </c>
      <c r="I57" s="53">
        <v>0.3</v>
      </c>
      <c r="J57" s="53">
        <v>0.2</v>
      </c>
      <c r="K57" s="53">
        <v>0.1</v>
      </c>
      <c r="L57" s="53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</row>
    <row r="58" spans="1:22" ht="15.75" x14ac:dyDescent="0.25">
      <c r="A58" s="52" t="s">
        <v>75</v>
      </c>
      <c r="B58" s="53">
        <v>1</v>
      </c>
      <c r="C58" s="53">
        <v>0.9</v>
      </c>
      <c r="D58" s="53">
        <v>0.8</v>
      </c>
      <c r="E58" s="53">
        <v>0.7</v>
      </c>
      <c r="F58" s="53">
        <v>0.6</v>
      </c>
      <c r="G58" s="53">
        <v>0.5</v>
      </c>
      <c r="H58" s="53">
        <v>0.4</v>
      </c>
      <c r="I58" s="53">
        <v>0.3</v>
      </c>
      <c r="J58" s="53">
        <v>0.2</v>
      </c>
      <c r="K58" s="53">
        <v>0.1</v>
      </c>
      <c r="L58" s="53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</row>
    <row r="59" spans="1:22" ht="15.75" x14ac:dyDescent="0.25">
      <c r="A59" s="52" t="s">
        <v>76</v>
      </c>
      <c r="B59" s="53">
        <v>1</v>
      </c>
      <c r="C59" s="53">
        <v>0.9</v>
      </c>
      <c r="D59" s="53">
        <v>0.8</v>
      </c>
      <c r="E59" s="53">
        <v>0.7</v>
      </c>
      <c r="F59" s="53">
        <v>0.6</v>
      </c>
      <c r="G59" s="53">
        <v>0.5</v>
      </c>
      <c r="H59" s="53">
        <v>0.4</v>
      </c>
      <c r="I59" s="53">
        <v>0.3</v>
      </c>
      <c r="J59" s="53">
        <v>0.2</v>
      </c>
      <c r="K59" s="53">
        <v>0.1</v>
      </c>
      <c r="L59" s="53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</row>
    <row r="60" spans="1:22" ht="15.75" x14ac:dyDescent="0.25">
      <c r="A60" s="52" t="s">
        <v>77</v>
      </c>
      <c r="B60" s="53">
        <v>1</v>
      </c>
      <c r="C60" s="53">
        <v>0.9</v>
      </c>
      <c r="D60" s="53">
        <v>0.8</v>
      </c>
      <c r="E60" s="53">
        <v>0.7</v>
      </c>
      <c r="F60" s="53">
        <v>0.6</v>
      </c>
      <c r="G60" s="53">
        <v>0.5</v>
      </c>
      <c r="H60" s="53">
        <v>0.4</v>
      </c>
      <c r="I60" s="53">
        <v>0.3</v>
      </c>
      <c r="J60" s="53">
        <v>0.2</v>
      </c>
      <c r="K60" s="53">
        <v>0.1</v>
      </c>
      <c r="L60" s="53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</row>
    <row r="61" spans="1:22" ht="15.75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</row>
    <row r="62" spans="1:22" ht="15.75" x14ac:dyDescent="0.25">
      <c r="A62" s="54" t="s">
        <v>6</v>
      </c>
      <c r="B62" s="55">
        <v>0.99995686469712541</v>
      </c>
      <c r="C62" s="55">
        <v>0.89994646870624095</v>
      </c>
      <c r="D62" s="55">
        <v>0.79993534135790889</v>
      </c>
      <c r="E62" s="55">
        <v>0.69992319571443862</v>
      </c>
      <c r="F62" s="55">
        <v>0.59992792107644222</v>
      </c>
      <c r="G62" s="55">
        <v>0.4999387103308755</v>
      </c>
      <c r="H62" s="55">
        <v>0.39995096826470045</v>
      </c>
      <c r="I62" s="55">
        <v>0.29996322619852533</v>
      </c>
      <c r="J62" s="55">
        <v>0.19997548413235022</v>
      </c>
      <c r="K62" s="55">
        <v>9.9987742066175112E-2</v>
      </c>
      <c r="L62" s="55">
        <v>0</v>
      </c>
      <c r="M62" s="41"/>
      <c r="N62" s="41"/>
      <c r="O62" s="41"/>
      <c r="P62" s="41"/>
      <c r="Q62" s="41"/>
      <c r="R62" s="41"/>
      <c r="S62" s="41"/>
      <c r="T62" s="41"/>
      <c r="U62" s="41"/>
      <c r="V62" s="41"/>
    </row>
    <row r="63" spans="1:22" ht="15.75" x14ac:dyDescent="0.25">
      <c r="A63" s="54" t="s">
        <v>2</v>
      </c>
      <c r="B63" s="41">
        <v>0.98928488930986669</v>
      </c>
      <c r="C63" s="41">
        <v>0.88670245252058399</v>
      </c>
      <c r="D63" s="41">
        <v>0.78393834143008712</v>
      </c>
      <c r="E63" s="41">
        <v>0.68092127871086838</v>
      </c>
      <c r="F63" s="41">
        <v>0.58209509165626483</v>
      </c>
      <c r="G63" s="41">
        <v>0.48477521785948441</v>
      </c>
      <c r="H63" s="41">
        <v>0.38782017428758747</v>
      </c>
      <c r="I63" s="41">
        <v>0.29086513071569065</v>
      </c>
      <c r="J63" s="41">
        <v>0.19391008714379374</v>
      </c>
      <c r="K63" s="41">
        <v>9.6955043571896868E-2</v>
      </c>
      <c r="L63" s="41">
        <v>0</v>
      </c>
      <c r="M63" s="41"/>
      <c r="N63" s="41"/>
      <c r="O63" s="41"/>
      <c r="P63" s="41"/>
      <c r="Q63" s="41"/>
      <c r="R63" s="41"/>
      <c r="S63" s="41"/>
      <c r="T63" s="41"/>
      <c r="U63" s="41"/>
      <c r="V63" s="41"/>
    </row>
    <row r="64" spans="1:22" ht="15.75" x14ac:dyDescent="0.25">
      <c r="A64" s="54" t="s">
        <v>3</v>
      </c>
      <c r="B64" s="41">
        <v>0.99625214593893407</v>
      </c>
      <c r="C64" s="41">
        <v>0.8953488798422925</v>
      </c>
      <c r="D64" s="41">
        <v>0.79438206902014274</v>
      </c>
      <c r="E64" s="41">
        <v>0.69332678260344427</v>
      </c>
      <c r="F64" s="41">
        <v>0.59373735042131925</v>
      </c>
      <c r="G64" s="41">
        <v>0.4946747856159136</v>
      </c>
      <c r="H64" s="41">
        <v>0.39573982849273093</v>
      </c>
      <c r="I64" s="41">
        <v>0.2968048713695482</v>
      </c>
      <c r="J64" s="41">
        <v>0.19786991424636546</v>
      </c>
      <c r="K64" s="41">
        <v>9.8934957123182732E-2</v>
      </c>
      <c r="L64" s="41">
        <v>0</v>
      </c>
      <c r="M64" s="41"/>
      <c r="N64" s="41"/>
      <c r="O64" s="41"/>
      <c r="P64" s="41"/>
      <c r="Q64" s="41"/>
      <c r="R64" s="41"/>
      <c r="S64" s="41"/>
      <c r="T64" s="41"/>
      <c r="U64" s="41"/>
      <c r="V64" s="41"/>
    </row>
    <row r="65" spans="1:22" ht="15.75" x14ac:dyDescent="0.25">
      <c r="A65" s="54" t="s">
        <v>5</v>
      </c>
      <c r="B65" s="41">
        <v>0.89702562688098342</v>
      </c>
      <c r="C65" s="41">
        <v>0.77220788890458303</v>
      </c>
      <c r="D65" s="41">
        <v>0.64564422428118928</v>
      </c>
      <c r="E65" s="41">
        <v>0.51664964352913134</v>
      </c>
      <c r="F65" s="41">
        <v>0.42793022248969209</v>
      </c>
      <c r="G65" s="41">
        <v>0.35368677542110583</v>
      </c>
      <c r="H65" s="41">
        <v>0.28294942033688464</v>
      </c>
      <c r="I65" s="41">
        <v>0.21221206525266348</v>
      </c>
      <c r="J65" s="41">
        <v>0.14147471016844232</v>
      </c>
      <c r="K65" s="41">
        <v>7.073735508422116E-2</v>
      </c>
      <c r="L65" s="41">
        <v>0</v>
      </c>
      <c r="M65" s="41"/>
      <c r="N65" s="41"/>
      <c r="O65" s="41"/>
      <c r="P65" s="41"/>
      <c r="Q65" s="41"/>
      <c r="R65" s="41"/>
      <c r="S65" s="41"/>
      <c r="T65" s="41"/>
      <c r="U65" s="41"/>
      <c r="V65" s="41"/>
    </row>
    <row r="66" spans="1:22" ht="15.75" x14ac:dyDescent="0.25">
      <c r="A66" s="54" t="s">
        <v>7</v>
      </c>
      <c r="B66" s="41">
        <v>1</v>
      </c>
      <c r="C66" s="41">
        <v>0.9</v>
      </c>
      <c r="D66" s="41">
        <v>0.8</v>
      </c>
      <c r="E66" s="41">
        <v>0.7</v>
      </c>
      <c r="F66" s="41">
        <v>0.6</v>
      </c>
      <c r="G66" s="41">
        <v>0.5</v>
      </c>
      <c r="H66" s="41">
        <v>0.4</v>
      </c>
      <c r="I66" s="41">
        <v>0.3</v>
      </c>
      <c r="J66" s="41">
        <v>0.2</v>
      </c>
      <c r="K66" s="41">
        <v>0.1</v>
      </c>
      <c r="L66" s="41">
        <v>0</v>
      </c>
      <c r="M66" s="41"/>
      <c r="N66" s="41"/>
      <c r="O66" s="41"/>
      <c r="P66" s="41"/>
      <c r="Q66" s="41"/>
      <c r="R66" s="41"/>
      <c r="S66" s="41"/>
      <c r="T66" s="41"/>
      <c r="U66" s="41"/>
      <c r="V66" s="41"/>
    </row>
    <row r="67" spans="1:22" ht="15.75" x14ac:dyDescent="0.25">
      <c r="A67" s="54" t="s">
        <v>4</v>
      </c>
      <c r="B67" s="41">
        <v>0.98709101243281772</v>
      </c>
      <c r="C67" s="41">
        <v>0.88397983184216089</v>
      </c>
      <c r="D67" s="41">
        <v>0.78064977984984774</v>
      </c>
      <c r="E67" s="41">
        <v>0.67701498537519356</v>
      </c>
      <c r="F67" s="41">
        <v>0.57842913191614109</v>
      </c>
      <c r="G67" s="41">
        <v>0.48165800344499032</v>
      </c>
      <c r="H67" s="41">
        <v>0.38532640275599228</v>
      </c>
      <c r="I67" s="41">
        <v>0.28899480206699418</v>
      </c>
      <c r="J67" s="41">
        <v>0.19266320137799614</v>
      </c>
      <c r="K67" s="41">
        <v>9.633160068899807E-2</v>
      </c>
      <c r="L67" s="41">
        <v>0</v>
      </c>
      <c r="M67" s="41"/>
      <c r="N67" s="41"/>
      <c r="O67" s="41"/>
      <c r="P67" s="41"/>
      <c r="Q67" s="41"/>
      <c r="R67" s="41"/>
      <c r="S67" s="41"/>
      <c r="T67" s="41"/>
      <c r="U67" s="41"/>
      <c r="V67" s="41"/>
    </row>
    <row r="68" spans="1:22" ht="15.75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</row>
    <row r="69" spans="1:22" ht="15.75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</row>
    <row r="70" spans="1:22" ht="15.75" x14ac:dyDescent="0.2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</row>
    <row r="71" spans="1:22" ht="15.75" x14ac:dyDescent="0.25">
      <c r="A71" s="44" t="s">
        <v>78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</row>
    <row r="72" spans="1:22" ht="15.75" x14ac:dyDescent="0.25">
      <c r="A72" s="56" t="s">
        <v>66</v>
      </c>
      <c r="B72" s="57">
        <v>0</v>
      </c>
      <c r="C72" s="57">
        <v>9.9999999999999978E-2</v>
      </c>
      <c r="D72" s="57">
        <v>0.19999999999999996</v>
      </c>
      <c r="E72" s="57">
        <v>0.30000000000000004</v>
      </c>
      <c r="F72" s="57">
        <v>0.4</v>
      </c>
      <c r="G72" s="57">
        <v>0.5</v>
      </c>
      <c r="H72" s="57">
        <v>0.6</v>
      </c>
      <c r="I72" s="57">
        <v>0.7</v>
      </c>
      <c r="J72" s="57">
        <v>0.8</v>
      </c>
      <c r="K72" s="57">
        <v>0.9</v>
      </c>
      <c r="L72" s="57">
        <v>1</v>
      </c>
      <c r="M72" s="57">
        <v>1</v>
      </c>
      <c r="N72" s="57">
        <v>1</v>
      </c>
      <c r="O72" s="57">
        <v>1</v>
      </c>
      <c r="P72" s="57">
        <v>1</v>
      </c>
      <c r="Q72" s="57">
        <v>1</v>
      </c>
      <c r="R72" s="57">
        <v>1</v>
      </c>
      <c r="S72" s="57">
        <v>1</v>
      </c>
      <c r="T72" s="57">
        <v>1</v>
      </c>
      <c r="U72" s="57">
        <v>1</v>
      </c>
      <c r="V72" s="57">
        <v>1</v>
      </c>
    </row>
    <row r="73" spans="1:22" ht="15.75" x14ac:dyDescent="0.25">
      <c r="A73" s="56" t="s">
        <v>67</v>
      </c>
      <c r="B73" s="57">
        <v>0</v>
      </c>
      <c r="C73" s="57">
        <v>9.9999999999999978E-2</v>
      </c>
      <c r="D73" s="57">
        <v>0.19999999999999996</v>
      </c>
      <c r="E73" s="57">
        <v>0.30000000000000004</v>
      </c>
      <c r="F73" s="57">
        <v>0.4</v>
      </c>
      <c r="G73" s="57">
        <v>0.5</v>
      </c>
      <c r="H73" s="57">
        <v>0.6</v>
      </c>
      <c r="I73" s="57">
        <v>0.7</v>
      </c>
      <c r="J73" s="57">
        <v>0.8</v>
      </c>
      <c r="K73" s="57">
        <v>0.9</v>
      </c>
      <c r="L73" s="57">
        <v>1</v>
      </c>
      <c r="M73" s="57">
        <v>1</v>
      </c>
      <c r="N73" s="57">
        <v>1</v>
      </c>
      <c r="O73" s="57">
        <v>1</v>
      </c>
      <c r="P73" s="57">
        <v>1</v>
      </c>
      <c r="Q73" s="57">
        <v>1</v>
      </c>
      <c r="R73" s="57">
        <v>1</v>
      </c>
      <c r="S73" s="57">
        <v>1</v>
      </c>
      <c r="T73" s="57">
        <v>1</v>
      </c>
      <c r="U73" s="57">
        <v>1</v>
      </c>
      <c r="V73" s="57">
        <v>1</v>
      </c>
    </row>
    <row r="74" spans="1:22" ht="15.75" x14ac:dyDescent="0.25">
      <c r="A74" s="56" t="s">
        <v>68</v>
      </c>
      <c r="B74" s="57">
        <v>0.35189701209643998</v>
      </c>
      <c r="C74" s="57">
        <v>0.53670731563471774</v>
      </c>
      <c r="D74" s="57">
        <v>0.72748401985898314</v>
      </c>
      <c r="E74" s="57">
        <v>0.92656795719789331</v>
      </c>
      <c r="F74" s="57">
        <v>0.98801854037987313</v>
      </c>
      <c r="G74" s="57">
        <v>1</v>
      </c>
      <c r="H74" s="57">
        <v>1</v>
      </c>
      <c r="I74" s="57">
        <v>1</v>
      </c>
      <c r="J74" s="57">
        <v>1</v>
      </c>
      <c r="K74" s="57">
        <v>1</v>
      </c>
      <c r="L74" s="57">
        <v>1</v>
      </c>
      <c r="M74" s="57">
        <v>1</v>
      </c>
      <c r="N74" s="57">
        <v>1</v>
      </c>
      <c r="O74" s="57">
        <v>1</v>
      </c>
      <c r="P74" s="57">
        <v>1</v>
      </c>
      <c r="Q74" s="57">
        <v>1</v>
      </c>
      <c r="R74" s="57">
        <v>1</v>
      </c>
      <c r="S74" s="57">
        <v>1</v>
      </c>
      <c r="T74" s="57">
        <v>1</v>
      </c>
      <c r="U74" s="57">
        <v>1</v>
      </c>
      <c r="V74" s="57">
        <v>1</v>
      </c>
    </row>
    <row r="75" spans="1:22" ht="15.75" x14ac:dyDescent="0.25">
      <c r="A75" s="56" t="s">
        <v>69</v>
      </c>
      <c r="B75" s="57">
        <v>0</v>
      </c>
      <c r="C75" s="57">
        <v>9.9999999999999978E-2</v>
      </c>
      <c r="D75" s="57">
        <v>0.19999999999999996</v>
      </c>
      <c r="E75" s="57">
        <v>0.30000000000000004</v>
      </c>
      <c r="F75" s="57">
        <v>0.4</v>
      </c>
      <c r="G75" s="57">
        <v>0.5</v>
      </c>
      <c r="H75" s="57">
        <v>0.6</v>
      </c>
      <c r="I75" s="57">
        <v>0.7</v>
      </c>
      <c r="J75" s="57">
        <v>0.8</v>
      </c>
      <c r="K75" s="57">
        <v>0.9</v>
      </c>
      <c r="L75" s="57">
        <v>1</v>
      </c>
      <c r="M75" s="57">
        <v>1</v>
      </c>
      <c r="N75" s="57">
        <v>1</v>
      </c>
      <c r="O75" s="57">
        <v>1</v>
      </c>
      <c r="P75" s="57">
        <v>1</v>
      </c>
      <c r="Q75" s="57">
        <v>1</v>
      </c>
      <c r="R75" s="57">
        <v>1</v>
      </c>
      <c r="S75" s="57">
        <v>1</v>
      </c>
      <c r="T75" s="57">
        <v>1</v>
      </c>
      <c r="U75" s="57">
        <v>1</v>
      </c>
      <c r="V75" s="57">
        <v>1</v>
      </c>
    </row>
    <row r="76" spans="1:22" ht="15.75" x14ac:dyDescent="0.25">
      <c r="A76" s="56" t="s">
        <v>70</v>
      </c>
      <c r="B76" s="57">
        <v>0</v>
      </c>
      <c r="C76" s="57">
        <v>9.9999999999999978E-2</v>
      </c>
      <c r="D76" s="57">
        <v>0.19999999999999996</v>
      </c>
      <c r="E76" s="57">
        <v>0.30000000000000004</v>
      </c>
      <c r="F76" s="57">
        <v>0.4</v>
      </c>
      <c r="G76" s="57">
        <v>0.5</v>
      </c>
      <c r="H76" s="57">
        <v>0.6</v>
      </c>
      <c r="I76" s="57">
        <v>0.7</v>
      </c>
      <c r="J76" s="57">
        <v>0.8</v>
      </c>
      <c r="K76" s="57">
        <v>0.9</v>
      </c>
      <c r="L76" s="57">
        <v>1</v>
      </c>
      <c r="M76" s="57">
        <v>1</v>
      </c>
      <c r="N76" s="57">
        <v>1</v>
      </c>
      <c r="O76" s="57">
        <v>1</v>
      </c>
      <c r="P76" s="57">
        <v>1</v>
      </c>
      <c r="Q76" s="57">
        <v>1</v>
      </c>
      <c r="R76" s="57">
        <v>1</v>
      </c>
      <c r="S76" s="57">
        <v>1</v>
      </c>
      <c r="T76" s="57">
        <v>1</v>
      </c>
      <c r="U76" s="57">
        <v>1</v>
      </c>
      <c r="V76" s="57">
        <v>1</v>
      </c>
    </row>
    <row r="77" spans="1:22" ht="15.75" x14ac:dyDescent="0.25">
      <c r="A77" s="56" t="s">
        <v>71</v>
      </c>
      <c r="B77" s="57">
        <v>0</v>
      </c>
      <c r="C77" s="57">
        <v>9.9999999999999978E-2</v>
      </c>
      <c r="D77" s="57">
        <v>0.19999999999999996</v>
      </c>
      <c r="E77" s="57">
        <v>0.30000000000000004</v>
      </c>
      <c r="F77" s="57">
        <v>0.4</v>
      </c>
      <c r="G77" s="57">
        <v>0.5</v>
      </c>
      <c r="H77" s="57">
        <v>0.6</v>
      </c>
      <c r="I77" s="57">
        <v>0.7</v>
      </c>
      <c r="J77" s="57">
        <v>0.8</v>
      </c>
      <c r="K77" s="57">
        <v>0.9</v>
      </c>
      <c r="L77" s="57">
        <v>1</v>
      </c>
      <c r="M77" s="57">
        <v>1</v>
      </c>
      <c r="N77" s="57">
        <v>1</v>
      </c>
      <c r="O77" s="57">
        <v>1</v>
      </c>
      <c r="P77" s="57">
        <v>1</v>
      </c>
      <c r="Q77" s="57">
        <v>1</v>
      </c>
      <c r="R77" s="57">
        <v>1</v>
      </c>
      <c r="S77" s="57">
        <v>1</v>
      </c>
      <c r="T77" s="57">
        <v>1</v>
      </c>
      <c r="U77" s="57">
        <v>1</v>
      </c>
      <c r="V77" s="57">
        <v>1</v>
      </c>
    </row>
    <row r="78" spans="1:22" ht="15.75" x14ac:dyDescent="0.25">
      <c r="A78" s="56" t="s">
        <v>72</v>
      </c>
      <c r="B78" s="57">
        <v>0</v>
      </c>
      <c r="C78" s="57">
        <v>9.9999999999999978E-2</v>
      </c>
      <c r="D78" s="57">
        <v>0.19999999999999996</v>
      </c>
      <c r="E78" s="57">
        <v>0.30000000000000004</v>
      </c>
      <c r="F78" s="57">
        <v>0.4</v>
      </c>
      <c r="G78" s="57">
        <v>0.5</v>
      </c>
      <c r="H78" s="57">
        <v>0.6</v>
      </c>
      <c r="I78" s="57">
        <v>0.7</v>
      </c>
      <c r="J78" s="57">
        <v>0.8</v>
      </c>
      <c r="K78" s="57">
        <v>0.9</v>
      </c>
      <c r="L78" s="57">
        <v>1</v>
      </c>
      <c r="M78" s="57">
        <v>1</v>
      </c>
      <c r="N78" s="57">
        <v>1</v>
      </c>
      <c r="O78" s="57">
        <v>1</v>
      </c>
      <c r="P78" s="57">
        <v>1</v>
      </c>
      <c r="Q78" s="57">
        <v>1</v>
      </c>
      <c r="R78" s="57">
        <v>1</v>
      </c>
      <c r="S78" s="57">
        <v>1</v>
      </c>
      <c r="T78" s="57">
        <v>1</v>
      </c>
      <c r="U78" s="57">
        <v>1</v>
      </c>
      <c r="V78" s="57">
        <v>1</v>
      </c>
    </row>
    <row r="79" spans="1:22" ht="15.75" x14ac:dyDescent="0.25">
      <c r="A79" s="56" t="s">
        <v>73</v>
      </c>
      <c r="B79" s="57">
        <v>0.35189701209643998</v>
      </c>
      <c r="C79" s="57">
        <v>0.53670731563471774</v>
      </c>
      <c r="D79" s="57">
        <v>0.72748401985898314</v>
      </c>
      <c r="E79" s="57">
        <v>0.92656795719789331</v>
      </c>
      <c r="F79" s="57">
        <v>0.98801854037987313</v>
      </c>
      <c r="G79" s="57">
        <v>1</v>
      </c>
      <c r="H79" s="57">
        <v>1</v>
      </c>
      <c r="I79" s="57">
        <v>1</v>
      </c>
      <c r="J79" s="57">
        <v>1</v>
      </c>
      <c r="K79" s="57">
        <v>1</v>
      </c>
      <c r="L79" s="57">
        <v>1</v>
      </c>
      <c r="M79" s="57">
        <v>1</v>
      </c>
      <c r="N79" s="57">
        <v>1</v>
      </c>
      <c r="O79" s="57">
        <v>1</v>
      </c>
      <c r="P79" s="57">
        <v>1</v>
      </c>
      <c r="Q79" s="57">
        <v>1</v>
      </c>
      <c r="R79" s="57">
        <v>1</v>
      </c>
      <c r="S79" s="57">
        <v>1</v>
      </c>
      <c r="T79" s="57">
        <v>1</v>
      </c>
      <c r="U79" s="57">
        <v>1</v>
      </c>
      <c r="V79" s="57">
        <v>1</v>
      </c>
    </row>
    <row r="80" spans="1:22" ht="15.75" x14ac:dyDescent="0.25">
      <c r="A80" s="56" t="s">
        <v>74</v>
      </c>
      <c r="B80" s="57">
        <v>0</v>
      </c>
      <c r="C80" s="57">
        <v>9.9999999999999978E-2</v>
      </c>
      <c r="D80" s="57">
        <v>0.19999999999999996</v>
      </c>
      <c r="E80" s="57">
        <v>0.30000000000000004</v>
      </c>
      <c r="F80" s="57">
        <v>0.4</v>
      </c>
      <c r="G80" s="57">
        <v>0.5</v>
      </c>
      <c r="H80" s="57">
        <v>0.6</v>
      </c>
      <c r="I80" s="57">
        <v>0.7</v>
      </c>
      <c r="J80" s="57">
        <v>0.8</v>
      </c>
      <c r="K80" s="57">
        <v>0.9</v>
      </c>
      <c r="L80" s="57">
        <v>1</v>
      </c>
      <c r="M80" s="57">
        <v>1</v>
      </c>
      <c r="N80" s="57">
        <v>1</v>
      </c>
      <c r="O80" s="57">
        <v>1</v>
      </c>
      <c r="P80" s="57">
        <v>1</v>
      </c>
      <c r="Q80" s="57">
        <v>1</v>
      </c>
      <c r="R80" s="57">
        <v>1</v>
      </c>
      <c r="S80" s="57">
        <v>1</v>
      </c>
      <c r="T80" s="57">
        <v>1</v>
      </c>
      <c r="U80" s="57">
        <v>1</v>
      </c>
      <c r="V80" s="57">
        <v>1</v>
      </c>
    </row>
    <row r="81" spans="1:22" ht="15.75" x14ac:dyDescent="0.25">
      <c r="A81" s="56" t="s">
        <v>75</v>
      </c>
      <c r="B81" s="57">
        <v>0</v>
      </c>
      <c r="C81" s="57">
        <v>9.9999999999999978E-2</v>
      </c>
      <c r="D81" s="57">
        <v>0.19999999999999996</v>
      </c>
      <c r="E81" s="57">
        <v>0.30000000000000004</v>
      </c>
      <c r="F81" s="57">
        <v>0.4</v>
      </c>
      <c r="G81" s="57">
        <v>0.5</v>
      </c>
      <c r="H81" s="57">
        <v>0.6</v>
      </c>
      <c r="I81" s="57">
        <v>0.7</v>
      </c>
      <c r="J81" s="57">
        <v>0.8</v>
      </c>
      <c r="K81" s="57">
        <v>0.9</v>
      </c>
      <c r="L81" s="57">
        <v>1</v>
      </c>
      <c r="M81" s="57">
        <v>1</v>
      </c>
      <c r="N81" s="57">
        <v>1</v>
      </c>
      <c r="O81" s="57">
        <v>1</v>
      </c>
      <c r="P81" s="57">
        <v>1</v>
      </c>
      <c r="Q81" s="57">
        <v>1</v>
      </c>
      <c r="R81" s="57">
        <v>1</v>
      </c>
      <c r="S81" s="57">
        <v>1</v>
      </c>
      <c r="T81" s="57">
        <v>1</v>
      </c>
      <c r="U81" s="57">
        <v>1</v>
      </c>
      <c r="V81" s="57">
        <v>1</v>
      </c>
    </row>
    <row r="82" spans="1:22" ht="15.75" x14ac:dyDescent="0.25">
      <c r="A82" s="56" t="s">
        <v>76</v>
      </c>
      <c r="B82" s="57">
        <v>0</v>
      </c>
      <c r="C82" s="57">
        <v>9.9999999999999978E-2</v>
      </c>
      <c r="D82" s="57">
        <v>0.19999999999999996</v>
      </c>
      <c r="E82" s="57">
        <v>0.30000000000000004</v>
      </c>
      <c r="F82" s="57">
        <v>0.4</v>
      </c>
      <c r="G82" s="57">
        <v>0.5</v>
      </c>
      <c r="H82" s="57">
        <v>0.6</v>
      </c>
      <c r="I82" s="57">
        <v>0.7</v>
      </c>
      <c r="J82" s="57">
        <v>0.8</v>
      </c>
      <c r="K82" s="57">
        <v>0.9</v>
      </c>
      <c r="L82" s="57">
        <v>1</v>
      </c>
      <c r="M82" s="57">
        <v>1</v>
      </c>
      <c r="N82" s="57">
        <v>1</v>
      </c>
      <c r="O82" s="57">
        <v>1</v>
      </c>
      <c r="P82" s="57">
        <v>1</v>
      </c>
      <c r="Q82" s="57">
        <v>1</v>
      </c>
      <c r="R82" s="57">
        <v>1</v>
      </c>
      <c r="S82" s="57">
        <v>1</v>
      </c>
      <c r="T82" s="57">
        <v>1</v>
      </c>
      <c r="U82" s="57">
        <v>1</v>
      </c>
      <c r="V82" s="57">
        <v>1</v>
      </c>
    </row>
    <row r="83" spans="1:22" ht="15.75" x14ac:dyDescent="0.25">
      <c r="A83" s="56" t="s">
        <v>77</v>
      </c>
      <c r="B83" s="57">
        <v>0</v>
      </c>
      <c r="C83" s="57">
        <v>9.9999999999999978E-2</v>
      </c>
      <c r="D83" s="57">
        <v>0.19999999999999996</v>
      </c>
      <c r="E83" s="57">
        <v>0.30000000000000004</v>
      </c>
      <c r="F83" s="57">
        <v>0.4</v>
      </c>
      <c r="G83" s="57">
        <v>0.5</v>
      </c>
      <c r="H83" s="57">
        <v>0.6</v>
      </c>
      <c r="I83" s="57">
        <v>0.7</v>
      </c>
      <c r="J83" s="57">
        <v>0.8</v>
      </c>
      <c r="K83" s="57">
        <v>0.9</v>
      </c>
      <c r="L83" s="57">
        <v>1</v>
      </c>
      <c r="M83" s="57">
        <v>1</v>
      </c>
      <c r="N83" s="57">
        <v>1</v>
      </c>
      <c r="O83" s="57">
        <v>1</v>
      </c>
      <c r="P83" s="57">
        <v>1</v>
      </c>
      <c r="Q83" s="57">
        <v>1</v>
      </c>
      <c r="R83" s="57">
        <v>1</v>
      </c>
      <c r="S83" s="57">
        <v>1</v>
      </c>
      <c r="T83" s="57">
        <v>1</v>
      </c>
      <c r="U83" s="57">
        <v>1</v>
      </c>
      <c r="V83" s="57">
        <v>1</v>
      </c>
    </row>
    <row r="86" spans="1:22" ht="15.75" x14ac:dyDescent="0.25">
      <c r="A86" s="56" t="s">
        <v>79</v>
      </c>
    </row>
    <row r="88" spans="1:22" ht="15.75" x14ac:dyDescent="0.25">
      <c r="A88" s="62" t="s">
        <v>81</v>
      </c>
      <c r="B88" s="50"/>
      <c r="C88" s="58" t="s">
        <v>66</v>
      </c>
      <c r="D88" s="58" t="s">
        <v>67</v>
      </c>
      <c r="E88" s="58" t="s">
        <v>68</v>
      </c>
      <c r="F88" s="58" t="s">
        <v>69</v>
      </c>
      <c r="G88" s="58" t="s">
        <v>70</v>
      </c>
      <c r="H88" s="58" t="s">
        <v>71</v>
      </c>
      <c r="I88" s="58" t="s">
        <v>72</v>
      </c>
      <c r="J88" s="58" t="s">
        <v>73</v>
      </c>
      <c r="K88" s="58" t="s">
        <v>74</v>
      </c>
      <c r="L88" s="58" t="s">
        <v>75</v>
      </c>
      <c r="M88" s="58" t="s">
        <v>76</v>
      </c>
      <c r="N88" s="58" t="s">
        <v>77</v>
      </c>
      <c r="O88" s="58"/>
      <c r="P88" s="58" t="s">
        <v>0</v>
      </c>
      <c r="Q88" s="58" t="s">
        <v>80</v>
      </c>
    </row>
    <row r="89" spans="1:22" ht="15.75" x14ac:dyDescent="0.25">
      <c r="A89" s="5" t="s">
        <v>6</v>
      </c>
      <c r="B89" s="41"/>
      <c r="C89" s="59">
        <v>49944.621286474532</v>
      </c>
      <c r="D89" s="59">
        <v>74345.548389016694</v>
      </c>
      <c r="E89" s="59">
        <v>17462458.41291073</v>
      </c>
      <c r="F89" s="59">
        <v>61397680.757693544</v>
      </c>
      <c r="G89" s="59">
        <v>25257.057508499409</v>
      </c>
      <c r="H89" s="59">
        <v>22740.628477725819</v>
      </c>
      <c r="I89" s="59">
        <v>27192.047013635121</v>
      </c>
      <c r="J89" s="59">
        <v>7817.0256622999286</v>
      </c>
      <c r="K89" s="59">
        <v>2023300.6135298628</v>
      </c>
      <c r="L89" s="59">
        <v>9726.1080780719622</v>
      </c>
      <c r="M89" s="59">
        <v>8305.4116198829433</v>
      </c>
      <c r="N89" s="59">
        <v>124842.5948301489</v>
      </c>
      <c r="O89" s="59"/>
      <c r="P89" s="59">
        <v>81233610.826999903</v>
      </c>
      <c r="Q89" s="60">
        <v>0.74004219913389513</v>
      </c>
    </row>
    <row r="90" spans="1:22" ht="15.75" x14ac:dyDescent="0.25">
      <c r="A90" s="5" t="s">
        <v>2</v>
      </c>
      <c r="B90" s="41"/>
      <c r="C90" s="59">
        <v>2533673.3569215634</v>
      </c>
      <c r="D90" s="59">
        <v>6260646.5405640798</v>
      </c>
      <c r="E90" s="59">
        <v>18610334.690221556</v>
      </c>
      <c r="F90" s="59">
        <v>1122843.8778226899</v>
      </c>
      <c r="G90" s="59">
        <v>2126899.5002634898</v>
      </c>
      <c r="H90" s="59">
        <v>9229464.1021303087</v>
      </c>
      <c r="I90" s="59">
        <v>5403716.6519828923</v>
      </c>
      <c r="J90" s="59">
        <v>2070152.2726732155</v>
      </c>
      <c r="K90" s="59">
        <v>5736689.0026223958</v>
      </c>
      <c r="L90" s="59">
        <v>2003950.6220642212</v>
      </c>
      <c r="M90" s="59">
        <v>7565168.6836958947</v>
      </c>
      <c r="N90" s="59">
        <v>23933064.538037501</v>
      </c>
      <c r="O90" s="59"/>
      <c r="P90" s="59">
        <v>86596603.838999808</v>
      </c>
      <c r="Q90" s="60">
        <v>0.87763257022525976</v>
      </c>
    </row>
    <row r="91" spans="1:22" ht="15.75" x14ac:dyDescent="0.25">
      <c r="A91" s="5" t="s">
        <v>3</v>
      </c>
      <c r="B91" s="41"/>
      <c r="C91" s="59">
        <v>1736280.3413679572</v>
      </c>
      <c r="D91" s="59">
        <v>7439156.4091456002</v>
      </c>
      <c r="E91" s="59">
        <v>19722908.867900576</v>
      </c>
      <c r="F91" s="59">
        <v>3533667.5615659999</v>
      </c>
      <c r="G91" s="59">
        <v>0</v>
      </c>
      <c r="H91" s="59">
        <v>0</v>
      </c>
      <c r="I91" s="59">
        <v>9881003.169170117</v>
      </c>
      <c r="J91" s="59">
        <v>518660.24059016514</v>
      </c>
      <c r="K91" s="59">
        <v>1163988.803456028</v>
      </c>
      <c r="L91" s="59">
        <v>697769.93031627545</v>
      </c>
      <c r="M91" s="59">
        <v>1457783.220872378</v>
      </c>
      <c r="N91" s="59">
        <v>22270221.7986148</v>
      </c>
      <c r="O91" s="59"/>
      <c r="P91" s="59">
        <v>68421440.342999905</v>
      </c>
      <c r="Q91" s="60">
        <v>0.9923789920179128</v>
      </c>
    </row>
    <row r="92" spans="1:22" ht="15.75" x14ac:dyDescent="0.25">
      <c r="A92" s="5" t="s">
        <v>5</v>
      </c>
      <c r="B92" s="41"/>
      <c r="C92" s="59">
        <v>6377159.3887514779</v>
      </c>
      <c r="D92" s="59">
        <v>1139839.7749791513</v>
      </c>
      <c r="E92" s="59">
        <v>57722730.448898375</v>
      </c>
      <c r="F92" s="59">
        <v>195476.0908690207</v>
      </c>
      <c r="G92" s="59">
        <v>1062391.4876549414</v>
      </c>
      <c r="H92" s="59">
        <v>21720199.33339626</v>
      </c>
      <c r="I92" s="59">
        <v>2387286.6252203532</v>
      </c>
      <c r="J92" s="59">
        <v>4325674.695535522</v>
      </c>
      <c r="K92" s="59">
        <v>1475483.0455391232</v>
      </c>
      <c r="L92" s="59">
        <v>2913189.6957158153</v>
      </c>
      <c r="M92" s="59">
        <v>9860907.2395083476</v>
      </c>
      <c r="N92" s="59">
        <v>12835398.781931417</v>
      </c>
      <c r="O92" s="59"/>
      <c r="P92" s="59">
        <v>122015736.60799982</v>
      </c>
      <c r="Q92" s="60">
        <v>1.1577405909029137</v>
      </c>
    </row>
    <row r="93" spans="1:22" ht="15.75" x14ac:dyDescent="0.25">
      <c r="A93" s="5" t="s">
        <v>7</v>
      </c>
      <c r="B93" s="41"/>
      <c r="C93" s="61">
        <v>0</v>
      </c>
      <c r="D93" s="61">
        <v>0</v>
      </c>
      <c r="E93" s="61">
        <v>9241933</v>
      </c>
      <c r="F93" s="61">
        <v>0</v>
      </c>
      <c r="G93" s="61">
        <v>0</v>
      </c>
      <c r="H93" s="61">
        <v>0</v>
      </c>
      <c r="I93" s="61">
        <v>0</v>
      </c>
      <c r="J93" s="61">
        <v>0</v>
      </c>
      <c r="K93" s="61">
        <v>0</v>
      </c>
      <c r="L93" s="61">
        <v>0</v>
      </c>
      <c r="M93" s="61">
        <v>0</v>
      </c>
      <c r="N93" s="61">
        <v>601644</v>
      </c>
      <c r="O93" s="61"/>
      <c r="P93" s="61">
        <v>9843577</v>
      </c>
      <c r="Q93" s="60">
        <v>0.90714991105367493</v>
      </c>
    </row>
    <row r="94" spans="1:22" ht="15.75" x14ac:dyDescent="0.25">
      <c r="A94" s="5" t="s">
        <v>4</v>
      </c>
      <c r="B94" s="41"/>
      <c r="C94" s="59">
        <v>0</v>
      </c>
      <c r="D94" s="59">
        <v>0</v>
      </c>
      <c r="E94" s="59">
        <v>8730129.3611871675</v>
      </c>
      <c r="F94" s="59">
        <v>0</v>
      </c>
      <c r="G94" s="59">
        <v>0</v>
      </c>
      <c r="H94" s="59">
        <v>14165310.105230933</v>
      </c>
      <c r="I94" s="59">
        <v>1705102.8119959421</v>
      </c>
      <c r="J94" s="59">
        <v>538531.8491029921</v>
      </c>
      <c r="K94" s="59">
        <v>5330424.6079491721</v>
      </c>
      <c r="L94" s="59">
        <v>662615.84438818542</v>
      </c>
      <c r="M94" s="59">
        <v>843882.67081725493</v>
      </c>
      <c r="N94" s="59">
        <v>9864459.1333282907</v>
      </c>
      <c r="O94" s="59"/>
      <c r="P94" s="59">
        <v>41840456.383999944</v>
      </c>
      <c r="Q94" s="60">
        <v>0.88909164036330912</v>
      </c>
    </row>
    <row r="98" spans="1:36" x14ac:dyDescent="0.25">
      <c r="A98" t="s">
        <v>103</v>
      </c>
    </row>
    <row r="99" spans="1:36" ht="15.75" x14ac:dyDescent="0.25">
      <c r="A99" s="63" t="s">
        <v>82</v>
      </c>
      <c r="B99" s="63" t="s">
        <v>62</v>
      </c>
      <c r="C99" s="63" t="s">
        <v>83</v>
      </c>
      <c r="D99" s="63" t="s">
        <v>84</v>
      </c>
      <c r="E99" s="63" t="s">
        <v>85</v>
      </c>
      <c r="F99" s="63">
        <v>2020</v>
      </c>
      <c r="G99" s="63">
        <v>2021</v>
      </c>
      <c r="H99" s="63">
        <v>2022</v>
      </c>
      <c r="I99" s="63">
        <v>2023</v>
      </c>
      <c r="J99" s="63">
        <v>2024</v>
      </c>
      <c r="K99" s="63">
        <v>2025</v>
      </c>
      <c r="L99" s="63">
        <v>2026</v>
      </c>
      <c r="M99" s="63">
        <v>2027</v>
      </c>
      <c r="N99" s="63">
        <v>2028</v>
      </c>
      <c r="O99" s="63">
        <v>2029</v>
      </c>
      <c r="P99" s="63">
        <v>2030</v>
      </c>
      <c r="Q99" s="63">
        <v>2031</v>
      </c>
      <c r="R99" s="63">
        <v>2032</v>
      </c>
      <c r="S99" s="63">
        <v>2033</v>
      </c>
      <c r="T99" s="63">
        <v>2034</v>
      </c>
      <c r="U99" s="63">
        <v>2035</v>
      </c>
      <c r="V99" s="63">
        <v>2036</v>
      </c>
      <c r="W99" s="63">
        <v>2037</v>
      </c>
      <c r="X99" s="63">
        <v>2038</v>
      </c>
      <c r="Y99" s="63">
        <v>2039</v>
      </c>
      <c r="Z99" s="63">
        <v>2040</v>
      </c>
      <c r="AA99" s="63">
        <v>2041</v>
      </c>
      <c r="AB99" s="63">
        <v>2042</v>
      </c>
      <c r="AC99" s="63">
        <v>2043</v>
      </c>
      <c r="AD99" s="63">
        <v>2044</v>
      </c>
      <c r="AE99" s="63">
        <v>2045</v>
      </c>
      <c r="AF99" s="63">
        <v>2046</v>
      </c>
      <c r="AG99" s="63">
        <v>2047</v>
      </c>
      <c r="AH99" s="63">
        <v>2048</v>
      </c>
      <c r="AI99" s="63">
        <v>2049</v>
      </c>
      <c r="AJ99" s="63">
        <v>2050</v>
      </c>
    </row>
    <row r="100" spans="1:36" ht="15.75" x14ac:dyDescent="0.25">
      <c r="A100" s="63" t="s">
        <v>86</v>
      </c>
      <c r="B100" s="64" t="s">
        <v>58</v>
      </c>
      <c r="C100" s="63" t="s">
        <v>87</v>
      </c>
      <c r="D100" s="63" t="s">
        <v>88</v>
      </c>
      <c r="E100" s="63" t="s">
        <v>89</v>
      </c>
      <c r="F100" s="65">
        <v>11.009623703518001</v>
      </c>
      <c r="G100" s="66">
        <v>15.272401897745601</v>
      </c>
      <c r="H100" s="66">
        <v>19.411842330872162</v>
      </c>
      <c r="I100" s="66">
        <v>23.315091146607553</v>
      </c>
      <c r="J100" s="66">
        <v>26.919369541621741</v>
      </c>
      <c r="K100" s="65">
        <v>32.323514674656003</v>
      </c>
      <c r="L100" s="66">
        <v>35.969604063378398</v>
      </c>
      <c r="M100" s="66">
        <v>38.928086409549117</v>
      </c>
      <c r="N100" s="66">
        <v>41.336483121678491</v>
      </c>
      <c r="O100" s="66">
        <v>43.304811326574793</v>
      </c>
      <c r="P100" s="63">
        <v>50.553961618267991</v>
      </c>
      <c r="Q100" s="67">
        <v>50.762015794231992</v>
      </c>
      <c r="R100" s="67">
        <v>50.970069970195993</v>
      </c>
      <c r="S100" s="67">
        <v>51.178124146159995</v>
      </c>
      <c r="T100" s="67">
        <v>51.386178322123996</v>
      </c>
      <c r="U100" s="63">
        <v>51.594232498087997</v>
      </c>
      <c r="V100" s="67">
        <v>52.102430599435998</v>
      </c>
      <c r="W100" s="67">
        <v>52.610628700783998</v>
      </c>
      <c r="X100" s="67">
        <v>53.118826802131998</v>
      </c>
      <c r="Y100" s="67">
        <v>53.627024903479999</v>
      </c>
      <c r="Z100" s="63">
        <v>54.135223004828013</v>
      </c>
      <c r="AA100" s="67">
        <v>54.813431834998006</v>
      </c>
      <c r="AB100" s="67">
        <v>55.491640665167999</v>
      </c>
      <c r="AC100" s="67">
        <v>56.169849495337992</v>
      </c>
      <c r="AD100" s="67">
        <v>56.848058325507985</v>
      </c>
      <c r="AE100" s="63">
        <v>57.526267155677992</v>
      </c>
      <c r="AF100" s="67">
        <v>58.249504309714794</v>
      </c>
      <c r="AG100" s="67">
        <v>58.972741463751596</v>
      </c>
      <c r="AH100" s="67">
        <v>59.695978617788398</v>
      </c>
      <c r="AI100" s="67">
        <v>60.419215771825201</v>
      </c>
      <c r="AJ100" s="63">
        <v>61.142452925862003</v>
      </c>
    </row>
    <row r="101" spans="1:36" ht="15.75" x14ac:dyDescent="0.25">
      <c r="A101" s="63" t="s">
        <v>86</v>
      </c>
      <c r="B101" s="64" t="s">
        <v>58</v>
      </c>
      <c r="C101" s="63" t="s">
        <v>90</v>
      </c>
      <c r="D101" s="63" t="s">
        <v>88</v>
      </c>
      <c r="E101" s="63" t="s">
        <v>89</v>
      </c>
      <c r="F101" s="65">
        <v>22.15445194809201</v>
      </c>
      <c r="G101" s="66">
        <v>41.818936181856408</v>
      </c>
      <c r="H101" s="66">
        <v>61.483730374565688</v>
      </c>
      <c r="I101" s="66">
        <v>80.383196593417182</v>
      </c>
      <c r="J101" s="66">
        <v>98.057939680371476</v>
      </c>
      <c r="K101" s="65">
        <v>120.47687311691401</v>
      </c>
      <c r="L101" s="66">
        <v>140.1429071454028</v>
      </c>
      <c r="M101" s="66">
        <v>155.98106146882313</v>
      </c>
      <c r="N101" s="66">
        <v>168.75691202818865</v>
      </c>
      <c r="O101" s="66">
        <v>179.08291957631036</v>
      </c>
      <c r="P101" s="63">
        <v>218.80704325935801</v>
      </c>
      <c r="Q101" s="67">
        <v>219.33367876250441</v>
      </c>
      <c r="R101" s="67">
        <v>219.8603142656508</v>
      </c>
      <c r="S101" s="67">
        <v>220.38694976879719</v>
      </c>
      <c r="T101" s="67">
        <v>220.91358527194359</v>
      </c>
      <c r="U101" s="63">
        <v>221.44022077509001</v>
      </c>
      <c r="V101" s="67">
        <v>221.78546239101962</v>
      </c>
      <c r="W101" s="67">
        <v>222.13070400694923</v>
      </c>
      <c r="X101" s="67">
        <v>222.47594562287884</v>
      </c>
      <c r="Y101" s="67">
        <v>222.82118723880845</v>
      </c>
      <c r="Z101" s="63">
        <v>223.166428854738</v>
      </c>
      <c r="AA101" s="67">
        <v>223.3018236833712</v>
      </c>
      <c r="AB101" s="67">
        <v>223.43721851200439</v>
      </c>
      <c r="AC101" s="67">
        <v>223.57261334063759</v>
      </c>
      <c r="AD101" s="67">
        <v>223.70800816927078</v>
      </c>
      <c r="AE101" s="63">
        <v>223.84340299790401</v>
      </c>
      <c r="AF101" s="67">
        <v>223.7325941705584</v>
      </c>
      <c r="AG101" s="67">
        <v>223.62178534321279</v>
      </c>
      <c r="AH101" s="67">
        <v>223.51097651586718</v>
      </c>
      <c r="AI101" s="67">
        <v>223.40016768852158</v>
      </c>
      <c r="AJ101" s="63">
        <v>223.289358861176</v>
      </c>
    </row>
    <row r="102" spans="1:36" ht="15.75" x14ac:dyDescent="0.25">
      <c r="A102" s="63" t="s">
        <v>86</v>
      </c>
      <c r="B102" s="64" t="s">
        <v>58</v>
      </c>
      <c r="C102" s="63" t="s">
        <v>91</v>
      </c>
      <c r="D102" s="63" t="s">
        <v>88</v>
      </c>
      <c r="E102" s="63" t="s">
        <v>89</v>
      </c>
      <c r="F102" s="65">
        <v>5.538612931636</v>
      </c>
      <c r="G102" s="66">
        <v>5.0955121240443999</v>
      </c>
      <c r="H102" s="66">
        <v>4.6524167310859195</v>
      </c>
      <c r="I102" s="66">
        <v>4.2840189075620154</v>
      </c>
      <c r="J102" s="66">
        <v>4.0351337297682361</v>
      </c>
      <c r="K102" s="65">
        <v>3.323108893678</v>
      </c>
      <c r="L102" s="66">
        <v>2.8800351592519999</v>
      </c>
      <c r="M102" s="66">
        <v>2.8104276134664001</v>
      </c>
      <c r="N102" s="66">
        <v>3.0395930185931199</v>
      </c>
      <c r="O102" s="66">
        <v>3.5077767844496961</v>
      </c>
      <c r="P102" s="63">
        <v>1.1077402215479999</v>
      </c>
      <c r="Q102" s="67">
        <v>2.531997430324</v>
      </c>
      <c r="R102" s="67">
        <v>3.9562546391</v>
      </c>
      <c r="S102" s="67">
        <v>5.3805118478759999</v>
      </c>
      <c r="T102" s="67">
        <v>6.8047690566519998</v>
      </c>
      <c r="U102" s="63">
        <v>8.2290262654280006</v>
      </c>
      <c r="V102" s="67">
        <v>9.6532254507828004</v>
      </c>
      <c r="W102" s="67">
        <v>11.0774246361376</v>
      </c>
      <c r="X102" s="67">
        <v>12.5016238214924</v>
      </c>
      <c r="Y102" s="67">
        <v>13.9258230068472</v>
      </c>
      <c r="Z102" s="63">
        <v>15.350022192201999</v>
      </c>
      <c r="AA102" s="67">
        <v>16.774289968817598</v>
      </c>
      <c r="AB102" s="67">
        <v>18.198557745433199</v>
      </c>
      <c r="AC102" s="67">
        <v>19.622825522048799</v>
      </c>
      <c r="AD102" s="67">
        <v>21.0470932986644</v>
      </c>
      <c r="AE102" s="63">
        <v>22.471361075280001</v>
      </c>
      <c r="AF102" s="67">
        <v>23.895589460661199</v>
      </c>
      <c r="AG102" s="67">
        <v>25.319817846042397</v>
      </c>
      <c r="AH102" s="67">
        <v>26.744046231423596</v>
      </c>
      <c r="AI102" s="67">
        <v>28.168274616804794</v>
      </c>
      <c r="AJ102" s="63">
        <v>29.592503002186</v>
      </c>
    </row>
    <row r="103" spans="1:36" ht="15.75" x14ac:dyDescent="0.25">
      <c r="A103" s="63" t="s">
        <v>86</v>
      </c>
      <c r="B103" s="64" t="s">
        <v>58</v>
      </c>
      <c r="C103" s="63" t="s">
        <v>92</v>
      </c>
      <c r="D103" s="63" t="s">
        <v>88</v>
      </c>
      <c r="E103" s="63" t="s">
        <v>89</v>
      </c>
      <c r="F103" s="65">
        <v>28.1922</v>
      </c>
      <c r="G103" s="65">
        <v>63.259799999999991</v>
      </c>
      <c r="H103" s="65">
        <v>84.903000000000006</v>
      </c>
      <c r="I103" s="65">
        <v>90.352800000000002</v>
      </c>
      <c r="J103" s="65">
        <v>74.096739130434798</v>
      </c>
      <c r="K103" s="65">
        <v>84.260869565217405</v>
      </c>
      <c r="L103" s="65">
        <v>105.52173913043478</v>
      </c>
      <c r="M103" s="65">
        <v>122.5978260869565</v>
      </c>
      <c r="N103" s="65">
        <v>129.80434782608694</v>
      </c>
      <c r="O103" s="65">
        <v>139.04347826086956</v>
      </c>
      <c r="P103" s="65">
        <v>148.38043478260869</v>
      </c>
      <c r="Q103" s="65">
        <v>148.97882301206835</v>
      </c>
      <c r="R103" s="65">
        <v>149.57721124152798</v>
      </c>
      <c r="S103" s="65">
        <v>150.17559947098761</v>
      </c>
      <c r="T103" s="65">
        <v>150.77398770044724</v>
      </c>
      <c r="U103" s="65">
        <v>151.37237592990681</v>
      </c>
      <c r="V103" s="65">
        <v>151.88503635420051</v>
      </c>
      <c r="W103" s="65">
        <v>152.39769677849421</v>
      </c>
      <c r="X103" s="65">
        <v>152.91035720278791</v>
      </c>
      <c r="Y103" s="65">
        <v>153.42301762708161</v>
      </c>
      <c r="Z103" s="65">
        <v>153.93567805137525</v>
      </c>
      <c r="AA103" s="65">
        <v>154.34765910461485</v>
      </c>
      <c r="AB103" s="65">
        <v>154.75964015785442</v>
      </c>
      <c r="AC103" s="65">
        <v>155.17162121109402</v>
      </c>
      <c r="AD103" s="65">
        <v>155.58360226433362</v>
      </c>
      <c r="AE103" s="65">
        <v>155.99558331757328</v>
      </c>
      <c r="AF103" s="65">
        <v>156.28698015687459</v>
      </c>
      <c r="AG103" s="65">
        <v>156.57837699617588</v>
      </c>
      <c r="AH103" s="65">
        <v>156.86977383547719</v>
      </c>
      <c r="AI103" s="65">
        <v>157.16117067477848</v>
      </c>
      <c r="AJ103" s="65">
        <v>157.45256751407973</v>
      </c>
    </row>
    <row r="104" spans="1:36" ht="15.75" x14ac:dyDescent="0.25">
      <c r="A104" s="63" t="s">
        <v>86</v>
      </c>
      <c r="B104" s="64" t="s">
        <v>58</v>
      </c>
      <c r="C104" s="63" t="s">
        <v>93</v>
      </c>
      <c r="D104" s="63" t="s">
        <v>88</v>
      </c>
      <c r="E104" s="63" t="s">
        <v>89</v>
      </c>
      <c r="F104" s="65">
        <v>1.107722608482</v>
      </c>
      <c r="G104" s="66">
        <v>3.9743314936831995</v>
      </c>
      <c r="H104" s="66">
        <v>6.84098120131888</v>
      </c>
      <c r="I104" s="66">
        <v>9.6135314347069283</v>
      </c>
      <c r="J104" s="66">
        <v>12.235496382940697</v>
      </c>
      <c r="K104" s="65">
        <v>15.440767034487999</v>
      </c>
      <c r="L104" s="66">
        <v>18.307580031861601</v>
      </c>
      <c r="M104" s="66">
        <v>20.703732368259121</v>
      </c>
      <c r="N104" s="66">
        <v>22.723356175875775</v>
      </c>
      <c r="O104" s="66">
        <v>24.441757160467738</v>
      </c>
      <c r="P104" s="63">
        <v>29.774832021356001</v>
      </c>
      <c r="Q104" s="67">
        <v>30.288341713849199</v>
      </c>
      <c r="R104" s="67">
        <v>30.801851406342397</v>
      </c>
      <c r="S104" s="67">
        <v>31.315361098835595</v>
      </c>
      <c r="T104" s="67">
        <v>31.828870791328793</v>
      </c>
      <c r="U104" s="63">
        <v>32.342380483821991</v>
      </c>
      <c r="V104" s="67">
        <v>32.899484552906792</v>
      </c>
      <c r="W104" s="67">
        <v>33.456588621991592</v>
      </c>
      <c r="X104" s="67">
        <v>34.013692691076393</v>
      </c>
      <c r="Y104" s="67">
        <v>34.570796760161194</v>
      </c>
      <c r="Z104" s="63">
        <v>35.127900829245988</v>
      </c>
      <c r="AA104" s="67">
        <v>35.732681762073192</v>
      </c>
      <c r="AB104" s="67">
        <v>36.337462694900395</v>
      </c>
      <c r="AC104" s="67">
        <v>36.942243627727599</v>
      </c>
      <c r="AD104" s="67">
        <v>37.547024560554803</v>
      </c>
      <c r="AE104" s="63">
        <v>38.151805493381993</v>
      </c>
      <c r="AF104" s="67">
        <v>38.808015205331593</v>
      </c>
      <c r="AG104" s="67">
        <v>39.464224917281193</v>
      </c>
      <c r="AH104" s="67">
        <v>40.120434629230793</v>
      </c>
      <c r="AI104" s="67">
        <v>40.776644341180393</v>
      </c>
      <c r="AJ104" s="63">
        <v>41.432854053129986</v>
      </c>
    </row>
    <row r="105" spans="1:36" ht="15.75" x14ac:dyDescent="0.25">
      <c r="A105" s="63" t="s">
        <v>86</v>
      </c>
      <c r="B105" s="64" t="s">
        <v>58</v>
      </c>
      <c r="C105" s="63" t="s">
        <v>94</v>
      </c>
      <c r="D105" s="63" t="s">
        <v>88</v>
      </c>
      <c r="E105" s="63" t="s">
        <v>89</v>
      </c>
      <c r="F105" s="65">
        <v>16.615838905682001</v>
      </c>
      <c r="G105" s="66">
        <v>21.836964935100799</v>
      </c>
      <c r="H105" s="66">
        <v>27.058195304765675</v>
      </c>
      <c r="I105" s="66">
        <v>32.091292098546745</v>
      </c>
      <c r="J105" s="66">
        <v>36.823308393156232</v>
      </c>
      <c r="K105" s="65">
        <v>42.721469052775987</v>
      </c>
      <c r="L105" s="66">
        <v>47.943116783425182</v>
      </c>
      <c r="M105" s="66">
        <v>52.223679273671024</v>
      </c>
      <c r="N105" s="66">
        <v>55.751373571594172</v>
      </c>
      <c r="O105" s="66">
        <v>58.676773315659176</v>
      </c>
      <c r="P105" s="63">
        <v>68.829707706021978</v>
      </c>
      <c r="Q105" s="67">
        <v>69.345929234654378</v>
      </c>
      <c r="R105" s="67">
        <v>69.862150763286778</v>
      </c>
      <c r="S105" s="67">
        <v>70.378372291919177</v>
      </c>
      <c r="T105" s="67">
        <v>70.894593820551577</v>
      </c>
      <c r="U105" s="63">
        <v>71.410815349184006</v>
      </c>
      <c r="V105" s="67">
        <v>71.924147714657991</v>
      </c>
      <c r="W105" s="67">
        <v>72.437480080131976</v>
      </c>
      <c r="X105" s="67">
        <v>72.950812445605962</v>
      </c>
      <c r="Y105" s="67">
        <v>73.464144811079947</v>
      </c>
      <c r="Z105" s="63">
        <v>73.977477176553961</v>
      </c>
      <c r="AA105" s="67">
        <v>74.485280922461968</v>
      </c>
      <c r="AB105" s="67">
        <v>74.993084668369974</v>
      </c>
      <c r="AC105" s="67">
        <v>75.500888414277981</v>
      </c>
      <c r="AD105" s="67">
        <v>76.008692160185987</v>
      </c>
      <c r="AE105" s="63">
        <v>76.516495906093994</v>
      </c>
      <c r="AF105" s="67">
        <v>77.014236255043201</v>
      </c>
      <c r="AG105" s="67">
        <v>77.511976603992409</v>
      </c>
      <c r="AH105" s="67">
        <v>78.009716952941616</v>
      </c>
      <c r="AI105" s="67">
        <v>78.507457301890824</v>
      </c>
      <c r="AJ105" s="63">
        <v>79.005197650840003</v>
      </c>
    </row>
    <row r="106" spans="1:36" ht="15.75" x14ac:dyDescent="0.25">
      <c r="A106" s="63" t="s">
        <v>86</v>
      </c>
      <c r="B106" s="64" t="s">
        <v>58</v>
      </c>
      <c r="C106" s="63" t="s">
        <v>95</v>
      </c>
      <c r="D106" s="63" t="s">
        <v>88</v>
      </c>
      <c r="E106" s="63" t="s">
        <v>89</v>
      </c>
      <c r="F106" s="65">
        <v>11.077225974046</v>
      </c>
      <c r="G106" s="66">
        <v>16.633741667846799</v>
      </c>
      <c r="H106" s="66">
        <v>22.190354838336638</v>
      </c>
      <c r="I106" s="66">
        <v>27.545408660476543</v>
      </c>
      <c r="J106" s="66">
        <v>32.577905140175567</v>
      </c>
      <c r="K106" s="65">
        <v>38.859804443049988</v>
      </c>
      <c r="L106" s="66">
        <v>44.41680752029599</v>
      </c>
      <c r="M106" s="66">
        <v>48.965623949036157</v>
      </c>
      <c r="N106" s="66">
        <v>52.707891058971647</v>
      </c>
      <c r="O106" s="66">
        <v>55.804918713863401</v>
      </c>
      <c r="P106" s="63">
        <v>66.64481982928001</v>
      </c>
      <c r="Q106" s="67">
        <v>67.160889663996812</v>
      </c>
      <c r="R106" s="67">
        <v>67.676959498713614</v>
      </c>
      <c r="S106" s="67">
        <v>68.193029333430417</v>
      </c>
      <c r="T106" s="67">
        <v>68.709099168147219</v>
      </c>
      <c r="U106" s="63">
        <v>69.225169002863993</v>
      </c>
      <c r="V106" s="67">
        <v>69.74095013838199</v>
      </c>
      <c r="W106" s="67">
        <v>70.256731273899987</v>
      </c>
      <c r="X106" s="67">
        <v>70.772512409417985</v>
      </c>
      <c r="Y106" s="67">
        <v>71.288293544935982</v>
      </c>
      <c r="Z106" s="63">
        <v>71.804074680453994</v>
      </c>
      <c r="AA106" s="67">
        <v>72.317303715940795</v>
      </c>
      <c r="AB106" s="67">
        <v>72.830532751427597</v>
      </c>
      <c r="AC106" s="67">
        <v>73.343761786914399</v>
      </c>
      <c r="AD106" s="67">
        <v>73.856990822401201</v>
      </c>
      <c r="AE106" s="63">
        <v>74.370219857887989</v>
      </c>
      <c r="AF106" s="67">
        <v>74.876825627295588</v>
      </c>
      <c r="AG106" s="67">
        <v>75.383431396703187</v>
      </c>
      <c r="AH106" s="67">
        <v>75.890037166110787</v>
      </c>
      <c r="AI106" s="67">
        <v>76.396642935518386</v>
      </c>
      <c r="AJ106" s="63">
        <v>76.903248704926</v>
      </c>
    </row>
    <row r="107" spans="1:36" ht="15.75" x14ac:dyDescent="0.25">
      <c r="A107" s="63" t="s">
        <v>86</v>
      </c>
      <c r="B107" s="64" t="s">
        <v>58</v>
      </c>
      <c r="C107" s="63" t="s">
        <v>96</v>
      </c>
      <c r="D107" s="63" t="s">
        <v>88</v>
      </c>
      <c r="E107" s="63" t="s">
        <v>89</v>
      </c>
      <c r="F107" s="65">
        <v>2.769306465818</v>
      </c>
      <c r="G107" s="66">
        <v>3.2943533147208002</v>
      </c>
      <c r="H107" s="66">
        <v>3.8194129070645602</v>
      </c>
      <c r="I107" s="66">
        <v>4.3439582359873761</v>
      </c>
      <c r="J107" s="66">
        <v>4.8676725876344671</v>
      </c>
      <c r="K107" s="65">
        <v>5.3945407103320004</v>
      </c>
      <c r="L107" s="66">
        <v>5.9196512764396001</v>
      </c>
      <c r="M107" s="66">
        <v>6.4421395516786397</v>
      </c>
      <c r="N107" s="66">
        <v>6.9625299942228311</v>
      </c>
      <c r="O107" s="66">
        <v>7.4812421706111447</v>
      </c>
      <c r="P107" s="63">
        <v>8.0200935408699987</v>
      </c>
      <c r="Q107" s="67">
        <v>8.5320926526347982</v>
      </c>
      <c r="R107" s="67">
        <v>9.0440917643995977</v>
      </c>
      <c r="S107" s="67">
        <v>9.5560908761643972</v>
      </c>
      <c r="T107" s="67">
        <v>10.068089987929197</v>
      </c>
      <c r="U107" s="63">
        <v>10.580089099694</v>
      </c>
      <c r="V107" s="67">
        <v>11.5340757181956</v>
      </c>
      <c r="W107" s="67">
        <v>12.488062336697201</v>
      </c>
      <c r="X107" s="67">
        <v>13.442048955198802</v>
      </c>
      <c r="Y107" s="67">
        <v>14.396035573700402</v>
      </c>
      <c r="Z107" s="63">
        <v>15.350022192201999</v>
      </c>
      <c r="AA107" s="67">
        <v>16.774289968817598</v>
      </c>
      <c r="AB107" s="67">
        <v>18.198557745433199</v>
      </c>
      <c r="AC107" s="67">
        <v>19.622825522048799</v>
      </c>
      <c r="AD107" s="67">
        <v>21.0470932986644</v>
      </c>
      <c r="AE107" s="63">
        <v>22.471361075280001</v>
      </c>
      <c r="AF107" s="67">
        <v>23.895589460661199</v>
      </c>
      <c r="AG107" s="67">
        <v>25.319817846042397</v>
      </c>
      <c r="AH107" s="67">
        <v>26.744046231423596</v>
      </c>
      <c r="AI107" s="67">
        <v>28.168274616804794</v>
      </c>
      <c r="AJ107" s="63">
        <v>29.592503002186</v>
      </c>
    </row>
    <row r="108" spans="1:36" ht="15.75" x14ac:dyDescent="0.25">
      <c r="A108" s="63" t="s">
        <v>86</v>
      </c>
      <c r="B108" s="64" t="s">
        <v>58</v>
      </c>
      <c r="C108" s="63" t="s">
        <v>97</v>
      </c>
      <c r="D108" s="63" t="s">
        <v>88</v>
      </c>
      <c r="E108" s="63" t="s">
        <v>89</v>
      </c>
      <c r="F108" s="65">
        <v>28.1922</v>
      </c>
      <c r="G108" s="65">
        <v>63.259799999999998</v>
      </c>
      <c r="H108" s="65">
        <v>84.903000000000006</v>
      </c>
      <c r="I108" s="65">
        <v>90.352800000000002</v>
      </c>
      <c r="J108" s="65">
        <v>74.096739130434798</v>
      </c>
      <c r="K108" s="65">
        <v>84.260869565217405</v>
      </c>
      <c r="L108" s="65">
        <v>105.52173913043478</v>
      </c>
      <c r="M108" s="65">
        <v>122.59782608695652</v>
      </c>
      <c r="N108" s="65">
        <v>129.80434782608694</v>
      </c>
      <c r="O108" s="65">
        <v>139.04347826086956</v>
      </c>
      <c r="P108" s="65">
        <v>148.38043478260869</v>
      </c>
      <c r="Q108" s="65">
        <v>109.568493846357</v>
      </c>
      <c r="R108" s="65">
        <v>87.908872934423158</v>
      </c>
      <c r="S108" s="65">
        <v>74.089041802023758</v>
      </c>
      <c r="T108" s="65">
        <v>64.504809642904036</v>
      </c>
      <c r="U108" s="65">
        <v>57.467691597744675</v>
      </c>
      <c r="V108" s="65">
        <v>52.237899509367161</v>
      </c>
      <c r="W108" s="65">
        <v>48.106161745837682</v>
      </c>
      <c r="X108" s="65">
        <v>44.759510402817405</v>
      </c>
      <c r="Y108" s="65">
        <v>41.993594548775071</v>
      </c>
      <c r="Z108" s="65">
        <v>39.669322100313302</v>
      </c>
      <c r="AA108" s="65">
        <v>37.797945740558205</v>
      </c>
      <c r="AB108" s="65">
        <v>36.184236024424955</v>
      </c>
      <c r="AC108" s="65">
        <v>34.77840409738954</v>
      </c>
      <c r="AD108" s="65">
        <v>33.542712460409838</v>
      </c>
      <c r="AE108" s="65">
        <v>32.448036747597577</v>
      </c>
      <c r="AF108" s="65">
        <v>31.753617839978613</v>
      </c>
      <c r="AG108" s="65">
        <v>31.130328144387537</v>
      </c>
      <c r="AH108" s="65">
        <v>30.567771470960011</v>
      </c>
      <c r="AI108" s="65">
        <v>30.057483507852602</v>
      </c>
      <c r="AJ108" s="65">
        <v>29.592503002185985</v>
      </c>
    </row>
    <row r="109" spans="1:36" ht="15.75" x14ac:dyDescent="0.25">
      <c r="A109" s="63" t="s">
        <v>86</v>
      </c>
      <c r="B109" s="64" t="s">
        <v>58</v>
      </c>
      <c r="C109" s="63" t="s">
        <v>98</v>
      </c>
      <c r="D109" s="63" t="s">
        <v>88</v>
      </c>
      <c r="E109" s="63" t="s">
        <v>89</v>
      </c>
      <c r="F109" s="65">
        <v>5.538612931636</v>
      </c>
      <c r="G109" s="66">
        <v>7.5754030599139996</v>
      </c>
      <c r="H109" s="66">
        <v>9.6122319546610395</v>
      </c>
      <c r="I109" s="66">
        <v>11.588142150324879</v>
      </c>
      <c r="J109" s="66">
        <v>13.466557616915413</v>
      </c>
      <c r="K109" s="65">
        <v>15.722563573025999</v>
      </c>
      <c r="L109" s="66">
        <v>17.759547533649201</v>
      </c>
      <c r="M109" s="66">
        <v>19.491782932980239</v>
      </c>
      <c r="N109" s="66">
        <v>20.980219483277551</v>
      </c>
      <c r="O109" s="66">
        <v>22.273616954347883</v>
      </c>
      <c r="P109" s="63">
        <v>25.907483376142</v>
      </c>
      <c r="Q109" s="67">
        <v>26.420724530304401</v>
      </c>
      <c r="R109" s="67">
        <v>26.933965684466802</v>
      </c>
      <c r="S109" s="67">
        <v>27.447206838629203</v>
      </c>
      <c r="T109" s="67">
        <v>27.960447992791604</v>
      </c>
      <c r="U109" s="63">
        <v>28.473689146954001</v>
      </c>
      <c r="V109" s="67">
        <v>29.035127647575202</v>
      </c>
      <c r="W109" s="67">
        <v>29.596566148196402</v>
      </c>
      <c r="X109" s="67">
        <v>30.158004648817602</v>
      </c>
      <c r="Y109" s="67">
        <v>30.719443149438803</v>
      </c>
      <c r="Z109" s="63">
        <v>31.28088165006</v>
      </c>
      <c r="AA109" s="67">
        <v>31.895265603101997</v>
      </c>
      <c r="AB109" s="67">
        <v>32.509649556143998</v>
      </c>
      <c r="AC109" s="67">
        <v>33.124033509185992</v>
      </c>
      <c r="AD109" s="67">
        <v>33.738417462227986</v>
      </c>
      <c r="AE109" s="63">
        <v>34.352801415269987</v>
      </c>
      <c r="AF109" s="67">
        <v>35.02470332774999</v>
      </c>
      <c r="AG109" s="67">
        <v>35.696605240229992</v>
      </c>
      <c r="AH109" s="67">
        <v>36.368507152709995</v>
      </c>
      <c r="AI109" s="67">
        <v>37.040409065189998</v>
      </c>
      <c r="AJ109" s="63">
        <v>37.712310977670008</v>
      </c>
    </row>
    <row r="110" spans="1:36" ht="15.75" x14ac:dyDescent="0.25">
      <c r="A110" s="63" t="s">
        <v>86</v>
      </c>
      <c r="B110" s="64" t="s">
        <v>58</v>
      </c>
      <c r="C110" s="63" t="s">
        <v>99</v>
      </c>
      <c r="D110" s="63" t="s">
        <v>88</v>
      </c>
      <c r="E110" s="63" t="s">
        <v>89</v>
      </c>
      <c r="F110" s="65">
        <v>2.769306465818</v>
      </c>
      <c r="G110" s="66">
        <v>3.0021018374435999</v>
      </c>
      <c r="H110" s="66">
        <v>3.2349060266795999</v>
      </c>
      <c r="I110" s="66">
        <v>3.4834560567615678</v>
      </c>
      <c r="J110" s="66">
        <v>3.7571937889264286</v>
      </c>
      <c r="K110" s="65">
        <v>3.9332833239460001</v>
      </c>
      <c r="L110" s="66">
        <v>4.1661227836235994</v>
      </c>
      <c r="M110" s="66">
        <v>4.4776561770894396</v>
      </c>
      <c r="N110" s="66">
        <v>4.8521447175858716</v>
      </c>
      <c r="O110" s="66">
        <v>5.2769973757067774</v>
      </c>
      <c r="P110" s="63">
        <v>5.0974806223339986</v>
      </c>
      <c r="Q110" s="67">
        <v>5.7237897509527986</v>
      </c>
      <c r="R110" s="67">
        <v>6.3500988795715987</v>
      </c>
      <c r="S110" s="67">
        <v>6.9764080081903987</v>
      </c>
      <c r="T110" s="67">
        <v>7.6027171368091988</v>
      </c>
      <c r="U110" s="63">
        <v>8.2290262654280006</v>
      </c>
      <c r="V110" s="67">
        <v>9.6532254507828004</v>
      </c>
      <c r="W110" s="67">
        <v>11.0774246361376</v>
      </c>
      <c r="X110" s="67">
        <v>12.5016238214924</v>
      </c>
      <c r="Y110" s="67">
        <v>13.9258230068472</v>
      </c>
      <c r="Z110" s="63">
        <v>15.350022192201999</v>
      </c>
      <c r="AA110" s="67">
        <v>16.774289968817598</v>
      </c>
      <c r="AB110" s="67">
        <v>18.198557745433199</v>
      </c>
      <c r="AC110" s="67">
        <v>19.622825522048799</v>
      </c>
      <c r="AD110" s="67">
        <v>21.0470932986644</v>
      </c>
      <c r="AE110" s="63">
        <v>22.471361075280001</v>
      </c>
      <c r="AF110" s="67">
        <v>23.895589460661199</v>
      </c>
      <c r="AG110" s="67">
        <v>25.319817846042397</v>
      </c>
      <c r="AH110" s="67">
        <v>26.744046231423596</v>
      </c>
      <c r="AI110" s="67">
        <v>28.168274616804794</v>
      </c>
      <c r="AJ110" s="63">
        <v>29.592503002186</v>
      </c>
    </row>
    <row r="111" spans="1:36" ht="15.75" x14ac:dyDescent="0.25">
      <c r="A111" s="63" t="s">
        <v>86</v>
      </c>
      <c r="B111" s="64" t="s">
        <v>58</v>
      </c>
      <c r="C111" s="63" t="s">
        <v>100</v>
      </c>
      <c r="D111" s="63" t="s">
        <v>88</v>
      </c>
      <c r="E111" s="63" t="s">
        <v>89</v>
      </c>
      <c r="F111" s="65">
        <v>1.107722608482</v>
      </c>
      <c r="G111" s="66">
        <v>5.9816117163735996</v>
      </c>
      <c r="H111" s="66">
        <v>10.855568644538959</v>
      </c>
      <c r="I111" s="66">
        <v>15.555206841249934</v>
      </c>
      <c r="J111" s="66">
        <v>19.97589166265869</v>
      </c>
      <c r="K111" s="65">
        <v>25.477168147939999</v>
      </c>
      <c r="L111" s="66">
        <v>30.351396357200397</v>
      </c>
      <c r="M111" s="66">
        <v>34.353759628093833</v>
      </c>
      <c r="N111" s="66">
        <v>37.658630948293705</v>
      </c>
      <c r="O111" s="66">
        <v>40.405508707938722</v>
      </c>
      <c r="P111" s="63">
        <v>49.848309194241992</v>
      </c>
      <c r="Q111" s="67">
        <v>50.363212711667593</v>
      </c>
      <c r="R111" s="67">
        <v>50.878116229093195</v>
      </c>
      <c r="S111" s="67">
        <v>51.393019746518796</v>
      </c>
      <c r="T111" s="67">
        <v>51.907923263944397</v>
      </c>
      <c r="U111" s="63">
        <v>52.422826781369999</v>
      </c>
      <c r="V111" s="67">
        <v>52.957433027686399</v>
      </c>
      <c r="W111" s="67">
        <v>53.492039274002799</v>
      </c>
      <c r="X111" s="67">
        <v>54.0266455203192</v>
      </c>
      <c r="Y111" s="67">
        <v>54.5612517666356</v>
      </c>
      <c r="Z111" s="63">
        <v>55.095858012952007</v>
      </c>
      <c r="AA111" s="67">
        <v>55.650794456404803</v>
      </c>
      <c r="AB111" s="67">
        <v>56.205730899857599</v>
      </c>
      <c r="AC111" s="67">
        <v>56.760667343310395</v>
      </c>
      <c r="AD111" s="67">
        <v>57.315603786763191</v>
      </c>
      <c r="AE111" s="63">
        <v>57.870540230215987</v>
      </c>
      <c r="AF111" s="67">
        <v>58.445299658813987</v>
      </c>
      <c r="AG111" s="67">
        <v>59.020059087411987</v>
      </c>
      <c r="AH111" s="67">
        <v>59.594818516009987</v>
      </c>
      <c r="AI111" s="67">
        <v>60.169577944607987</v>
      </c>
      <c r="AJ111" s="63">
        <v>60.744337373205987</v>
      </c>
    </row>
    <row r="112" spans="1:36" ht="15.75" x14ac:dyDescent="0.25">
      <c r="A112" s="63" t="s">
        <v>86</v>
      </c>
      <c r="B112" s="64" t="s">
        <v>58</v>
      </c>
      <c r="C112" s="63" t="s">
        <v>101</v>
      </c>
      <c r="D112" s="63" t="s">
        <v>88</v>
      </c>
      <c r="E112" s="63" t="s">
        <v>89</v>
      </c>
      <c r="F112" s="65">
        <v>22.15445194809201</v>
      </c>
      <c r="G112" s="66">
        <v>34.153852308236011</v>
      </c>
      <c r="H112" s="66">
        <v>46.153459536609532</v>
      </c>
      <c r="I112" s="66">
        <v>57.694067389330016</v>
      </c>
      <c r="J112" s="66">
        <v>68.500143845338741</v>
      </c>
      <c r="K112" s="65">
        <v>82.151453748812017</v>
      </c>
      <c r="L112" s="66">
        <v>94.151888450103613</v>
      </c>
      <c r="M112" s="66">
        <v>103.85649880021194</v>
      </c>
      <c r="N112" s="66">
        <v>111.72444966937363</v>
      </c>
      <c r="O112" s="66">
        <v>118.12307295377802</v>
      </c>
      <c r="P112" s="63">
        <v>142.15362725527001</v>
      </c>
      <c r="Q112" s="67">
        <v>142.67494020064521</v>
      </c>
      <c r="R112" s="67">
        <v>143.19625314602041</v>
      </c>
      <c r="S112" s="67">
        <v>143.71756609139561</v>
      </c>
      <c r="T112" s="67">
        <v>144.23887903677081</v>
      </c>
      <c r="U112" s="63">
        <v>144.76019198214601</v>
      </c>
      <c r="V112" s="67">
        <v>145.19134477256202</v>
      </c>
      <c r="W112" s="67">
        <v>145.62249756297803</v>
      </c>
      <c r="X112" s="67">
        <v>146.05365035339403</v>
      </c>
      <c r="Y112" s="67">
        <v>146.48480314381004</v>
      </c>
      <c r="Z112" s="63">
        <v>146.91595593422599</v>
      </c>
      <c r="AA112" s="67">
        <v>147.24168894162239</v>
      </c>
      <c r="AB112" s="67">
        <v>147.56742194901878</v>
      </c>
      <c r="AC112" s="67">
        <v>147.89315495641517</v>
      </c>
      <c r="AD112" s="67">
        <v>148.21888796381157</v>
      </c>
      <c r="AE112" s="63">
        <v>148.54462097120799</v>
      </c>
      <c r="AF112" s="67">
        <v>148.74484163083318</v>
      </c>
      <c r="AG112" s="67">
        <v>148.94506229045837</v>
      </c>
      <c r="AH112" s="67">
        <v>149.14528295008355</v>
      </c>
      <c r="AI112" s="67">
        <v>149.34550360970874</v>
      </c>
      <c r="AJ112" s="63">
        <v>149.54572426933399</v>
      </c>
    </row>
    <row r="113" spans="1:36" ht="15.75" x14ac:dyDescent="0.25">
      <c r="A113" s="63" t="s">
        <v>86</v>
      </c>
      <c r="B113" s="64" t="s">
        <v>64</v>
      </c>
      <c r="C113" s="63" t="s">
        <v>87</v>
      </c>
      <c r="D113" s="63" t="s">
        <v>88</v>
      </c>
      <c r="E113" s="63" t="s">
        <v>89</v>
      </c>
      <c r="F113" s="65">
        <v>11.009623703518001</v>
      </c>
      <c r="G113" s="66">
        <v>36.522603113880798</v>
      </c>
      <c r="H113" s="66">
        <v>58.851030830919839</v>
      </c>
      <c r="I113" s="66">
        <v>78.823203732768107</v>
      </c>
      <c r="J113" s="66">
        <v>97.063482014038357</v>
      </c>
      <c r="K113" s="65">
        <v>138.574520755332</v>
      </c>
      <c r="L113" s="66">
        <v>148.16474169907599</v>
      </c>
      <c r="M113" s="66">
        <v>158.71189534016119</v>
      </c>
      <c r="N113" s="66">
        <v>170.02459513911936</v>
      </c>
      <c r="O113" s="66">
        <v>181.94973186437588</v>
      </c>
      <c r="P113" s="65">
        <v>186.52562547405199</v>
      </c>
      <c r="Q113" s="67">
        <v>200.900509904502</v>
      </c>
      <c r="R113" s="67">
        <v>215.27539433495201</v>
      </c>
      <c r="S113" s="67">
        <v>229.65027876540202</v>
      </c>
      <c r="T113" s="67">
        <v>244.02516319585203</v>
      </c>
      <c r="U113" s="63">
        <v>258.40004762630201</v>
      </c>
      <c r="V113" s="67">
        <v>275.73330712051921</v>
      </c>
      <c r="W113" s="67">
        <v>293.06656661473642</v>
      </c>
      <c r="X113" s="67">
        <v>310.39982610895362</v>
      </c>
      <c r="Y113" s="67">
        <v>327.73308560317082</v>
      </c>
      <c r="Z113" s="63">
        <v>345.06634509738802</v>
      </c>
      <c r="AA113" s="67">
        <v>366.96217123745083</v>
      </c>
      <c r="AB113" s="67">
        <v>388.85799737751364</v>
      </c>
      <c r="AC113" s="67">
        <v>410.75382351757645</v>
      </c>
      <c r="AD113" s="67">
        <v>432.64964965763926</v>
      </c>
      <c r="AE113" s="63">
        <v>454.54547579770201</v>
      </c>
      <c r="AF113" s="67">
        <v>481.723129637846</v>
      </c>
      <c r="AG113" s="67">
        <v>508.90078347798999</v>
      </c>
      <c r="AH113" s="67">
        <v>536.07843731813398</v>
      </c>
      <c r="AI113" s="67">
        <v>563.25609115827797</v>
      </c>
      <c r="AJ113" s="63">
        <v>590.43374499842207</v>
      </c>
    </row>
    <row r="114" spans="1:36" ht="15.75" x14ac:dyDescent="0.25">
      <c r="A114" s="63" t="s">
        <v>86</v>
      </c>
      <c r="B114" s="64" t="s">
        <v>64</v>
      </c>
      <c r="C114" s="63" t="s">
        <v>90</v>
      </c>
      <c r="D114" s="63" t="s">
        <v>88</v>
      </c>
      <c r="E114" s="63" t="s">
        <v>89</v>
      </c>
      <c r="F114" s="65">
        <v>22.15445194809201</v>
      </c>
      <c r="G114" s="66">
        <v>57.207445914166406</v>
      </c>
      <c r="H114" s="66">
        <v>87.881408170345921</v>
      </c>
      <c r="I114" s="66">
        <v>115.63150197774959</v>
      </c>
      <c r="J114" s="66">
        <v>141.50598656144464</v>
      </c>
      <c r="K114" s="65">
        <v>197.419421778464</v>
      </c>
      <c r="L114" s="66">
        <v>210.57725719506396</v>
      </c>
      <c r="M114" s="66">
        <v>226.63187720736425</v>
      </c>
      <c r="N114" s="66">
        <v>245.00392489622482</v>
      </c>
      <c r="O114" s="66">
        <v>265.22991472633356</v>
      </c>
      <c r="P114" s="63">
        <v>263.20859886146388</v>
      </c>
      <c r="Q114" s="67">
        <v>290.85035725656547</v>
      </c>
      <c r="R114" s="67">
        <v>318.49211565166706</v>
      </c>
      <c r="S114" s="67">
        <v>346.13387404676865</v>
      </c>
      <c r="T114" s="67">
        <v>373.77563244187024</v>
      </c>
      <c r="U114" s="63">
        <v>401.41739083697189</v>
      </c>
      <c r="V114" s="67">
        <v>429.06193533110229</v>
      </c>
      <c r="W114" s="67">
        <v>456.70647982523269</v>
      </c>
      <c r="X114" s="67">
        <v>484.35102431936309</v>
      </c>
      <c r="Y114" s="67">
        <v>511.99556881349349</v>
      </c>
      <c r="Z114" s="63">
        <v>539.64011330762401</v>
      </c>
      <c r="AA114" s="67">
        <v>567.28391273583043</v>
      </c>
      <c r="AB114" s="67">
        <v>594.92771216403685</v>
      </c>
      <c r="AC114" s="67">
        <v>622.57151159224327</v>
      </c>
      <c r="AD114" s="67">
        <v>650.21531102044969</v>
      </c>
      <c r="AE114" s="63">
        <v>677.859110448656</v>
      </c>
      <c r="AF114" s="67">
        <v>705.49789914790119</v>
      </c>
      <c r="AG114" s="67">
        <v>733.13668784714639</v>
      </c>
      <c r="AH114" s="67">
        <v>760.77547654639159</v>
      </c>
      <c r="AI114" s="67">
        <v>788.41426524563678</v>
      </c>
      <c r="AJ114" s="63">
        <v>816.05305394488209</v>
      </c>
    </row>
    <row r="115" spans="1:36" ht="15.75" x14ac:dyDescent="0.25">
      <c r="A115" s="63" t="s">
        <v>86</v>
      </c>
      <c r="B115" s="64" t="s">
        <v>64</v>
      </c>
      <c r="C115" s="63" t="s">
        <v>91</v>
      </c>
      <c r="D115" s="63" t="s">
        <v>88</v>
      </c>
      <c r="E115" s="63" t="s">
        <v>89</v>
      </c>
      <c r="F115" s="65">
        <v>5.538612931636</v>
      </c>
      <c r="G115" s="66">
        <v>30.209624756792799</v>
      </c>
      <c r="H115" s="66">
        <v>51.908195892051275</v>
      </c>
      <c r="I115" s="66">
        <v>71.451215307579446</v>
      </c>
      <c r="J115" s="66">
        <v>89.447714013074062</v>
      </c>
      <c r="K115" s="65">
        <v>128.89367205741999</v>
      </c>
      <c r="L115" s="66">
        <v>138.70248043308519</v>
      </c>
      <c r="M115" s="66">
        <v>149.62329296969216</v>
      </c>
      <c r="N115" s="66">
        <v>161.43370883505253</v>
      </c>
      <c r="O115" s="66">
        <v>173.95580736341563</v>
      </c>
      <c r="P115" s="63">
        <v>177.93771393574599</v>
      </c>
      <c r="Q115" s="67">
        <v>193.30654311612</v>
      </c>
      <c r="R115" s="67">
        <v>208.675372296494</v>
      </c>
      <c r="S115" s="67">
        <v>224.04420147686801</v>
      </c>
      <c r="T115" s="67">
        <v>239.41303065724202</v>
      </c>
      <c r="U115" s="63">
        <v>254.781859837616</v>
      </c>
      <c r="V115" s="67">
        <v>274.91109189095602</v>
      </c>
      <c r="W115" s="67">
        <v>295.04032394429601</v>
      </c>
      <c r="X115" s="67">
        <v>315.169555997636</v>
      </c>
      <c r="Y115" s="67">
        <v>335.29878805097599</v>
      </c>
      <c r="Z115" s="63">
        <v>355.42802010431598</v>
      </c>
      <c r="AA115" s="67">
        <v>381.22925140806677</v>
      </c>
      <c r="AB115" s="67">
        <v>407.03048271181757</v>
      </c>
      <c r="AC115" s="67">
        <v>432.83171401556837</v>
      </c>
      <c r="AD115" s="67">
        <v>458.63294531931916</v>
      </c>
      <c r="AE115" s="63">
        <v>484.43417662307002</v>
      </c>
      <c r="AF115" s="67">
        <v>516.81767034527684</v>
      </c>
      <c r="AG115" s="67">
        <v>549.20116406748366</v>
      </c>
      <c r="AH115" s="67">
        <v>581.58465778969048</v>
      </c>
      <c r="AI115" s="67">
        <v>613.9681515118973</v>
      </c>
      <c r="AJ115" s="63">
        <v>646.3516452341039</v>
      </c>
    </row>
    <row r="116" spans="1:36" ht="15.75" x14ac:dyDescent="0.25">
      <c r="A116" s="63" t="s">
        <v>86</v>
      </c>
      <c r="B116" s="64" t="s">
        <v>64</v>
      </c>
      <c r="C116" s="63" t="s">
        <v>92</v>
      </c>
      <c r="D116" s="63" t="s">
        <v>88</v>
      </c>
      <c r="E116" s="63" t="s">
        <v>89</v>
      </c>
      <c r="F116" s="65">
        <v>27.693064879727999</v>
      </c>
      <c r="G116" s="66">
        <v>61.638336259475203</v>
      </c>
      <c r="H116" s="66">
        <v>91.426120446592961</v>
      </c>
      <c r="I116" s="66">
        <v>118.58499169188595</v>
      </c>
      <c r="J116" s="66">
        <v>144.19839403354214</v>
      </c>
      <c r="K116" s="65">
        <v>197.419421778464</v>
      </c>
      <c r="L116" s="66">
        <v>210.57725719506396</v>
      </c>
      <c r="M116" s="66">
        <v>227.22047667305787</v>
      </c>
      <c r="N116" s="66">
        <v>246.65200340016693</v>
      </c>
      <c r="O116" s="66">
        <v>268.31417592656811</v>
      </c>
      <c r="P116" s="65">
        <v>263.20859886146388</v>
      </c>
      <c r="Q116" s="67">
        <v>293.79335458503351</v>
      </c>
      <c r="R116" s="67">
        <v>324.37811030860314</v>
      </c>
      <c r="S116" s="67">
        <v>354.96286603217277</v>
      </c>
      <c r="T116" s="67">
        <v>385.5476217557424</v>
      </c>
      <c r="U116" s="63">
        <v>416.13237747931203</v>
      </c>
      <c r="V116" s="67">
        <v>446.72008428870606</v>
      </c>
      <c r="W116" s="67">
        <v>477.3077910981001</v>
      </c>
      <c r="X116" s="67">
        <v>507.89549790749413</v>
      </c>
      <c r="Y116" s="67">
        <v>538.48320471688817</v>
      </c>
      <c r="Z116" s="63">
        <v>569.0709115262822</v>
      </c>
      <c r="AA116" s="67">
        <v>599.6578888224218</v>
      </c>
      <c r="AB116" s="67">
        <v>630.24486611856139</v>
      </c>
      <c r="AC116" s="67">
        <v>660.83184341470098</v>
      </c>
      <c r="AD116" s="67">
        <v>691.41882071084058</v>
      </c>
      <c r="AE116" s="63">
        <v>722.00579800698006</v>
      </c>
      <c r="AF116" s="67">
        <v>752.58742423212084</v>
      </c>
      <c r="AG116" s="67">
        <v>783.16905045726162</v>
      </c>
      <c r="AH116" s="67">
        <v>813.7506766824024</v>
      </c>
      <c r="AI116" s="67">
        <v>844.33230290754318</v>
      </c>
      <c r="AJ116" s="63">
        <v>874.91392913268396</v>
      </c>
    </row>
    <row r="117" spans="1:36" ht="15.75" x14ac:dyDescent="0.25">
      <c r="A117" s="63" t="s">
        <v>86</v>
      </c>
      <c r="B117" s="64" t="s">
        <v>64</v>
      </c>
      <c r="C117" s="63" t="s">
        <v>93</v>
      </c>
      <c r="D117" s="63" t="s">
        <v>88</v>
      </c>
      <c r="E117" s="63" t="s">
        <v>89</v>
      </c>
      <c r="F117" s="65">
        <v>1.107722608482</v>
      </c>
      <c r="G117" s="66">
        <v>9.0440054271440005</v>
      </c>
      <c r="H117" s="66">
        <v>16.493614977150962</v>
      </c>
      <c r="I117" s="66">
        <v>23.748816603798691</v>
      </c>
      <c r="J117" s="66">
        <v>31.004436445010874</v>
      </c>
      <c r="K117" s="65">
        <v>40.789136701792003</v>
      </c>
      <c r="L117" s="66">
        <v>46.292053177178801</v>
      </c>
      <c r="M117" s="66">
        <v>52.769623110389603</v>
      </c>
      <c r="N117" s="66">
        <v>60.026915809859602</v>
      </c>
      <c r="O117" s="66">
        <v>67.907986722336958</v>
      </c>
      <c r="P117" s="63">
        <v>68.30371907872599</v>
      </c>
      <c r="Q117" s="67">
        <v>78.679902843232796</v>
      </c>
      <c r="R117" s="67">
        <v>89.056086607739601</v>
      </c>
      <c r="S117" s="67">
        <v>99.432270372246407</v>
      </c>
      <c r="T117" s="67">
        <v>109.80845413675321</v>
      </c>
      <c r="U117" s="63">
        <v>120.18463790126</v>
      </c>
      <c r="V117" s="67">
        <v>137.52283955533241</v>
      </c>
      <c r="W117" s="67">
        <v>154.86104120940482</v>
      </c>
      <c r="X117" s="67">
        <v>172.19924286347722</v>
      </c>
      <c r="Y117" s="67">
        <v>189.53744451754963</v>
      </c>
      <c r="Z117" s="63">
        <v>206.87564617162201</v>
      </c>
      <c r="AA117" s="67">
        <v>233.26337640016882</v>
      </c>
      <c r="AB117" s="67">
        <v>259.65110662871564</v>
      </c>
      <c r="AC117" s="67">
        <v>286.03883685726248</v>
      </c>
      <c r="AD117" s="67">
        <v>312.42656708580932</v>
      </c>
      <c r="AE117" s="63">
        <v>338.81429731435611</v>
      </c>
      <c r="AF117" s="67">
        <v>376.33701695157089</v>
      </c>
      <c r="AG117" s="67">
        <v>413.85973658878567</v>
      </c>
      <c r="AH117" s="67">
        <v>451.38245622600044</v>
      </c>
      <c r="AI117" s="67">
        <v>488.90517586321522</v>
      </c>
      <c r="AJ117" s="63">
        <v>526.42789550042994</v>
      </c>
    </row>
    <row r="118" spans="1:36" ht="15.75" x14ac:dyDescent="0.25">
      <c r="A118" s="63" t="s">
        <v>86</v>
      </c>
      <c r="B118" s="64" t="s">
        <v>64</v>
      </c>
      <c r="C118" s="63" t="s">
        <v>94</v>
      </c>
      <c r="D118" s="63" t="s">
        <v>88</v>
      </c>
      <c r="E118" s="63" t="s">
        <v>89</v>
      </c>
      <c r="F118" s="65">
        <v>16.615838905682001</v>
      </c>
      <c r="G118" s="66">
        <v>52.7765554802384</v>
      </c>
      <c r="H118" s="66">
        <v>84.336695823203513</v>
      </c>
      <c r="I118" s="66">
        <v>112.38450949475254</v>
      </c>
      <c r="J118" s="66">
        <v>137.75696928025422</v>
      </c>
      <c r="K118" s="65">
        <v>197.419421778464</v>
      </c>
      <c r="L118" s="66">
        <v>210.57725719506396</v>
      </c>
      <c r="M118" s="66">
        <v>224.5757641809486</v>
      </c>
      <c r="N118" s="66">
        <v>239.24680842226093</v>
      </c>
      <c r="O118" s="66">
        <v>254.45588246791544</v>
      </c>
      <c r="P118" s="63">
        <v>263.20859886146388</v>
      </c>
      <c r="Q118" s="67">
        <v>280.56979212448709</v>
      </c>
      <c r="R118" s="67">
        <v>297.9309853875103</v>
      </c>
      <c r="S118" s="67">
        <v>315.29217865053351</v>
      </c>
      <c r="T118" s="67">
        <v>332.65337191355673</v>
      </c>
      <c r="U118" s="63">
        <v>350.01456517657999</v>
      </c>
      <c r="V118" s="67">
        <v>367.37796820366481</v>
      </c>
      <c r="W118" s="67">
        <v>384.74137123074962</v>
      </c>
      <c r="X118" s="67">
        <v>402.10477425783444</v>
      </c>
      <c r="Y118" s="67">
        <v>419.46817728491925</v>
      </c>
      <c r="Z118" s="63">
        <v>436.83158031200401</v>
      </c>
      <c r="AA118" s="67">
        <v>454.1941839939048</v>
      </c>
      <c r="AB118" s="67">
        <v>471.55678767580559</v>
      </c>
      <c r="AC118" s="67">
        <v>488.91939135770639</v>
      </c>
      <c r="AD118" s="67">
        <v>506.28199503960718</v>
      </c>
      <c r="AE118" s="63">
        <v>523.64459872150792</v>
      </c>
      <c r="AF118" s="67">
        <v>541.00338052317034</v>
      </c>
      <c r="AG118" s="67">
        <v>558.36216232483275</v>
      </c>
      <c r="AH118" s="67">
        <v>575.72094412649517</v>
      </c>
      <c r="AI118" s="67">
        <v>593.07972592815759</v>
      </c>
      <c r="AJ118" s="63">
        <v>610.43850772982</v>
      </c>
    </row>
    <row r="119" spans="1:36" ht="15.75" x14ac:dyDescent="0.25">
      <c r="A119" s="63" t="s">
        <v>86</v>
      </c>
      <c r="B119" s="64" t="s">
        <v>64</v>
      </c>
      <c r="C119" s="63" t="s">
        <v>95</v>
      </c>
      <c r="D119" s="63" t="s">
        <v>88</v>
      </c>
      <c r="E119" s="63" t="s">
        <v>89</v>
      </c>
      <c r="F119" s="65">
        <v>11.077225974046</v>
      </c>
      <c r="G119" s="66">
        <v>34.640515190720798</v>
      </c>
      <c r="H119" s="66">
        <v>55.452908239193675</v>
      </c>
      <c r="I119" s="66">
        <v>74.149931629442747</v>
      </c>
      <c r="J119" s="66">
        <v>91.222937114182955</v>
      </c>
      <c r="K119" s="65">
        <v>128.89367205741999</v>
      </c>
      <c r="L119" s="66">
        <v>138.70248043308519</v>
      </c>
      <c r="M119" s="66">
        <v>148.93802519043902</v>
      </c>
      <c r="N119" s="66">
        <v>159.51495905314377</v>
      </c>
      <c r="O119" s="66">
        <v>170.36500420012925</v>
      </c>
      <c r="P119" s="63">
        <v>177.93771393574599</v>
      </c>
      <c r="Q119" s="67">
        <v>189.88020421985439</v>
      </c>
      <c r="R119" s="67">
        <v>201.82269450396279</v>
      </c>
      <c r="S119" s="67">
        <v>213.7651847880712</v>
      </c>
      <c r="T119" s="67">
        <v>225.7076750721796</v>
      </c>
      <c r="U119" s="63">
        <v>237.650165356288</v>
      </c>
      <c r="V119" s="67">
        <v>252.6396489958168</v>
      </c>
      <c r="W119" s="67">
        <v>267.62913263534563</v>
      </c>
      <c r="X119" s="67">
        <v>282.6186162748744</v>
      </c>
      <c r="Y119" s="67">
        <v>297.60809991440317</v>
      </c>
      <c r="Z119" s="63">
        <v>312.597583553932</v>
      </c>
      <c r="AA119" s="67">
        <v>331.545773792896</v>
      </c>
      <c r="AB119" s="67">
        <v>350.49396403186</v>
      </c>
      <c r="AC119" s="67">
        <v>369.44215427082401</v>
      </c>
      <c r="AD119" s="67">
        <v>388.39034450978801</v>
      </c>
      <c r="AE119" s="63">
        <v>407.3385347487519</v>
      </c>
      <c r="AF119" s="67">
        <v>431.15640630090792</v>
      </c>
      <c r="AG119" s="67">
        <v>454.97427785306394</v>
      </c>
      <c r="AH119" s="67">
        <v>478.79214940521996</v>
      </c>
      <c r="AI119" s="67">
        <v>502.61002095737598</v>
      </c>
      <c r="AJ119" s="63">
        <v>526.42789250953206</v>
      </c>
    </row>
    <row r="120" spans="1:36" ht="15.75" x14ac:dyDescent="0.25">
      <c r="A120" s="63" t="s">
        <v>86</v>
      </c>
      <c r="B120" s="64" t="s">
        <v>64</v>
      </c>
      <c r="C120" s="63" t="s">
        <v>96</v>
      </c>
      <c r="D120" s="63" t="s">
        <v>88</v>
      </c>
      <c r="E120" s="63" t="s">
        <v>89</v>
      </c>
      <c r="F120" s="65">
        <v>2.769306465818</v>
      </c>
      <c r="G120" s="66">
        <v>33.867815274513603</v>
      </c>
      <c r="H120" s="66">
        <v>60.995443456621686</v>
      </c>
      <c r="I120" s="66">
        <v>84.995186610198786</v>
      </c>
      <c r="J120" s="66">
        <v>106.5316773191423</v>
      </c>
      <c r="K120" s="65">
        <v>158.26185050929601</v>
      </c>
      <c r="L120" s="66">
        <v>169.50595618505403</v>
      </c>
      <c r="M120" s="66">
        <v>180.99415922450717</v>
      </c>
      <c r="N120" s="66">
        <v>192.67764015491639</v>
      </c>
      <c r="O120" s="66">
        <v>204.51734339809047</v>
      </c>
      <c r="P120" s="63">
        <v>214.48237888808609</v>
      </c>
      <c r="Q120" s="67">
        <v>226.94697138231967</v>
      </c>
      <c r="R120" s="67">
        <v>239.41156387655326</v>
      </c>
      <c r="S120" s="67">
        <v>251.87615637078684</v>
      </c>
      <c r="T120" s="67">
        <v>264.34074886502043</v>
      </c>
      <c r="U120" s="63">
        <v>276.80534135925399</v>
      </c>
      <c r="V120" s="67">
        <v>291.01191903085959</v>
      </c>
      <c r="W120" s="67">
        <v>305.21849670246519</v>
      </c>
      <c r="X120" s="67">
        <v>319.42507437407079</v>
      </c>
      <c r="Y120" s="67">
        <v>333.63165204567639</v>
      </c>
      <c r="Z120" s="63">
        <v>347.83822971728188</v>
      </c>
      <c r="AA120" s="67">
        <v>364.30657335213112</v>
      </c>
      <c r="AB120" s="67">
        <v>380.77491698698037</v>
      </c>
      <c r="AC120" s="67">
        <v>397.24326062182962</v>
      </c>
      <c r="AD120" s="67">
        <v>413.71160425667887</v>
      </c>
      <c r="AE120" s="63">
        <v>430.17994789152812</v>
      </c>
      <c r="AF120" s="67">
        <v>449.42953681512893</v>
      </c>
      <c r="AG120" s="67">
        <v>468.67912573872974</v>
      </c>
      <c r="AH120" s="67">
        <v>487.92871466233055</v>
      </c>
      <c r="AI120" s="67">
        <v>507.17830358593136</v>
      </c>
      <c r="AJ120" s="63">
        <v>526.42789250953206</v>
      </c>
    </row>
    <row r="121" spans="1:36" ht="15.75" x14ac:dyDescent="0.25">
      <c r="A121" s="63" t="s">
        <v>86</v>
      </c>
      <c r="B121" s="64" t="s">
        <v>64</v>
      </c>
      <c r="C121" s="63" t="s">
        <v>97</v>
      </c>
      <c r="D121" s="63" t="s">
        <v>88</v>
      </c>
      <c r="E121" s="63" t="s">
        <v>89</v>
      </c>
      <c r="F121" s="65">
        <v>11.077225974046</v>
      </c>
      <c r="G121" s="66">
        <v>44.429908008012802</v>
      </c>
      <c r="H121" s="66">
        <v>73.552247742206561</v>
      </c>
      <c r="I121" s="66">
        <v>99.314781240845903</v>
      </c>
      <c r="J121" s="66">
        <v>122.40904383445293</v>
      </c>
      <c r="K121" s="65">
        <v>177.84063614388</v>
      </c>
      <c r="L121" s="66">
        <v>190.04160667898159</v>
      </c>
      <c r="M121" s="66">
        <v>202.36491523540329</v>
      </c>
      <c r="N121" s="66">
        <v>214.78609420888102</v>
      </c>
      <c r="O121" s="66">
        <v>227.28556951600362</v>
      </c>
      <c r="P121" s="63">
        <v>238.84548881938801</v>
      </c>
      <c r="Q121" s="67">
        <v>251.65814946109001</v>
      </c>
      <c r="R121" s="67">
        <v>264.47081010279203</v>
      </c>
      <c r="S121" s="67">
        <v>277.28347074449402</v>
      </c>
      <c r="T121" s="67">
        <v>290.09613138619602</v>
      </c>
      <c r="U121" s="63">
        <v>302.90879202789802</v>
      </c>
      <c r="V121" s="67">
        <v>316.5934323875548</v>
      </c>
      <c r="W121" s="67">
        <v>330.27807274721158</v>
      </c>
      <c r="X121" s="67">
        <v>343.96271310686836</v>
      </c>
      <c r="Y121" s="67">
        <v>357.64735346652515</v>
      </c>
      <c r="Z121" s="63">
        <v>371.33199382618187</v>
      </c>
      <c r="AA121" s="67">
        <v>386.14710640639106</v>
      </c>
      <c r="AB121" s="67">
        <v>400.96221898660025</v>
      </c>
      <c r="AC121" s="67">
        <v>415.77733156680944</v>
      </c>
      <c r="AD121" s="67">
        <v>430.59244414701863</v>
      </c>
      <c r="AE121" s="63">
        <v>445.40755672722793</v>
      </c>
      <c r="AF121" s="67">
        <v>461.61162388368876</v>
      </c>
      <c r="AG121" s="67">
        <v>477.8156910401496</v>
      </c>
      <c r="AH121" s="67">
        <v>494.01975819661044</v>
      </c>
      <c r="AI121" s="67">
        <v>510.22382535307128</v>
      </c>
      <c r="AJ121" s="63">
        <v>526.42789250953206</v>
      </c>
    </row>
    <row r="122" spans="1:36" ht="15.75" x14ac:dyDescent="0.25">
      <c r="A122" s="63" t="s">
        <v>86</v>
      </c>
      <c r="B122" s="64" t="s">
        <v>64</v>
      </c>
      <c r="C122" s="63" t="s">
        <v>98</v>
      </c>
      <c r="D122" s="63" t="s">
        <v>88</v>
      </c>
      <c r="E122" s="63" t="s">
        <v>89</v>
      </c>
      <c r="F122" s="65">
        <v>5.538612931636</v>
      </c>
      <c r="G122" s="66">
        <v>24.3359890664176</v>
      </c>
      <c r="H122" s="66">
        <v>41.048592189357365</v>
      </c>
      <c r="I122" s="66">
        <v>56.21525198276008</v>
      </c>
      <c r="J122" s="66">
        <v>70.242657176482311</v>
      </c>
      <c r="K122" s="65">
        <v>99.525493605544</v>
      </c>
      <c r="L122" s="66">
        <v>107.89900468111639</v>
      </c>
      <c r="M122" s="66">
        <v>116.88189115637095</v>
      </c>
      <c r="N122" s="66">
        <v>126.35227795137124</v>
      </c>
      <c r="O122" s="66">
        <v>136.21266500216811</v>
      </c>
      <c r="P122" s="63">
        <v>141.393048983406</v>
      </c>
      <c r="Q122" s="67">
        <v>152.81343705738919</v>
      </c>
      <c r="R122" s="67">
        <v>164.23382513137238</v>
      </c>
      <c r="S122" s="67">
        <v>175.65421320535557</v>
      </c>
      <c r="T122" s="67">
        <v>187.07460127933876</v>
      </c>
      <c r="U122" s="63">
        <v>198.49498935332201</v>
      </c>
      <c r="V122" s="67">
        <v>214.26737896077398</v>
      </c>
      <c r="W122" s="67">
        <v>230.03976856822595</v>
      </c>
      <c r="X122" s="67">
        <v>245.81215817567792</v>
      </c>
      <c r="Y122" s="67">
        <v>261.58454778312989</v>
      </c>
      <c r="Z122" s="63">
        <v>277.35693739058189</v>
      </c>
      <c r="AA122" s="67">
        <v>298.78497423366071</v>
      </c>
      <c r="AB122" s="67">
        <v>320.21301107673952</v>
      </c>
      <c r="AC122" s="67">
        <v>341.64104791981833</v>
      </c>
      <c r="AD122" s="67">
        <v>363.06908476289715</v>
      </c>
      <c r="AE122" s="63">
        <v>384.49712160597602</v>
      </c>
      <c r="AF122" s="67">
        <v>412.88327578668725</v>
      </c>
      <c r="AG122" s="67">
        <v>441.26942996739848</v>
      </c>
      <c r="AH122" s="67">
        <v>469.65558414810971</v>
      </c>
      <c r="AI122" s="67">
        <v>498.04173832882094</v>
      </c>
      <c r="AJ122" s="63">
        <v>526.42789250953206</v>
      </c>
    </row>
    <row r="123" spans="1:36" ht="15.75" x14ac:dyDescent="0.25">
      <c r="A123" s="63" t="s">
        <v>86</v>
      </c>
      <c r="B123" s="64" t="s">
        <v>64</v>
      </c>
      <c r="C123" s="63" t="s">
        <v>99</v>
      </c>
      <c r="D123" s="63" t="s">
        <v>88</v>
      </c>
      <c r="E123" s="63" t="s">
        <v>89</v>
      </c>
      <c r="F123" s="65">
        <v>2.769306465818</v>
      </c>
      <c r="G123" s="66">
        <v>27.994179584138397</v>
      </c>
      <c r="H123" s="66">
        <v>50.135839753927755</v>
      </c>
      <c r="I123" s="66">
        <v>69.962219617098313</v>
      </c>
      <c r="J123" s="66">
        <v>88.057407276738658</v>
      </c>
      <c r="K123" s="65">
        <v>128.89367205741999</v>
      </c>
      <c r="L123" s="66">
        <v>138.70248043308519</v>
      </c>
      <c r="M123" s="66">
        <v>149.26773906978053</v>
      </c>
      <c r="N123" s="66">
        <v>160.43815791530002</v>
      </c>
      <c r="O123" s="66">
        <v>172.0927049278788</v>
      </c>
      <c r="P123" s="63">
        <v>177.93771393574599</v>
      </c>
      <c r="Q123" s="67">
        <v>191.52877361656198</v>
      </c>
      <c r="R123" s="67">
        <v>205.11983329737797</v>
      </c>
      <c r="S123" s="67">
        <v>218.71089297819395</v>
      </c>
      <c r="T123" s="67">
        <v>232.30195265900994</v>
      </c>
      <c r="U123" s="63">
        <v>245.89301233982599</v>
      </c>
      <c r="V123" s="67">
        <v>263.35546557846601</v>
      </c>
      <c r="W123" s="67">
        <v>280.81791881710603</v>
      </c>
      <c r="X123" s="67">
        <v>298.28037205574606</v>
      </c>
      <c r="Y123" s="67">
        <v>315.74282529438608</v>
      </c>
      <c r="Z123" s="63">
        <v>333.20527853302599</v>
      </c>
      <c r="AA123" s="67">
        <v>355.45078236677716</v>
      </c>
      <c r="AB123" s="67">
        <v>377.69628620052833</v>
      </c>
      <c r="AC123" s="67">
        <v>399.94179003427951</v>
      </c>
      <c r="AD123" s="67">
        <v>422.18729386803068</v>
      </c>
      <c r="AE123" s="63">
        <v>444.43279770178191</v>
      </c>
      <c r="AF123" s="67">
        <v>472.37198446412197</v>
      </c>
      <c r="AG123" s="67">
        <v>500.31117122646202</v>
      </c>
      <c r="AH123" s="67">
        <v>528.25035798880208</v>
      </c>
      <c r="AI123" s="67">
        <v>556.18954475114219</v>
      </c>
      <c r="AJ123" s="63">
        <v>584.12873151348219</v>
      </c>
    </row>
    <row r="124" spans="1:36" ht="15.75" x14ac:dyDescent="0.25">
      <c r="A124" s="63" t="s">
        <v>86</v>
      </c>
      <c r="B124" s="64" t="s">
        <v>64</v>
      </c>
      <c r="C124" s="63" t="s">
        <v>100</v>
      </c>
      <c r="D124" s="63" t="s">
        <v>88</v>
      </c>
      <c r="E124" s="63" t="s">
        <v>89</v>
      </c>
      <c r="F124" s="65">
        <v>1.107722608482</v>
      </c>
      <c r="G124" s="66">
        <v>9.0440054271440005</v>
      </c>
      <c r="H124" s="66">
        <v>16.493614977150962</v>
      </c>
      <c r="I124" s="66">
        <v>23.748816599367728</v>
      </c>
      <c r="J124" s="66">
        <v>31.004436429059414</v>
      </c>
      <c r="K124" s="65">
        <v>40.789136701792003</v>
      </c>
      <c r="L124" s="66">
        <v>46.292053177178801</v>
      </c>
      <c r="M124" s="66">
        <v>52.769623088234795</v>
      </c>
      <c r="N124" s="66">
        <v>60.026915747826152</v>
      </c>
      <c r="O124" s="66">
        <v>67.9079866062458</v>
      </c>
      <c r="P124" s="63">
        <v>68.30371907872599</v>
      </c>
      <c r="Q124" s="67">
        <v>78.679902732458785</v>
      </c>
      <c r="R124" s="67">
        <v>89.056086386191581</v>
      </c>
      <c r="S124" s="67">
        <v>99.432270039924376</v>
      </c>
      <c r="T124" s="67">
        <v>109.80845369365717</v>
      </c>
      <c r="U124" s="63">
        <v>120.18463734738999</v>
      </c>
      <c r="V124" s="67">
        <v>137.5228388906884</v>
      </c>
      <c r="W124" s="67">
        <v>154.8610404339868</v>
      </c>
      <c r="X124" s="67">
        <v>172.1992419772852</v>
      </c>
      <c r="Y124" s="67">
        <v>189.53744352058359</v>
      </c>
      <c r="Z124" s="63">
        <v>206.87564506388199</v>
      </c>
      <c r="AA124" s="67">
        <v>233.26337509303559</v>
      </c>
      <c r="AB124" s="67">
        <v>259.65110512218922</v>
      </c>
      <c r="AC124" s="67">
        <v>286.03883515134282</v>
      </c>
      <c r="AD124" s="67">
        <v>312.42656518049643</v>
      </c>
      <c r="AE124" s="63">
        <v>338.81429520965003</v>
      </c>
      <c r="AF124" s="67">
        <v>376.33701466962646</v>
      </c>
      <c r="AG124" s="67">
        <v>413.85973412960288</v>
      </c>
      <c r="AH124" s="67">
        <v>451.38245358957931</v>
      </c>
      <c r="AI124" s="67">
        <v>488.90517304955574</v>
      </c>
      <c r="AJ124" s="63">
        <v>526.42789250953206</v>
      </c>
    </row>
    <row r="125" spans="1:36" ht="15.75" x14ac:dyDescent="0.25">
      <c r="A125" s="63" t="s">
        <v>86</v>
      </c>
      <c r="B125" s="64" t="s">
        <v>64</v>
      </c>
      <c r="C125" s="63" t="s">
        <v>101</v>
      </c>
      <c r="D125" s="63" t="s">
        <v>88</v>
      </c>
      <c r="E125" s="63" t="s">
        <v>89</v>
      </c>
      <c r="F125" s="65">
        <v>22.15445194809201</v>
      </c>
      <c r="G125" s="66">
        <v>57.207445914166406</v>
      </c>
      <c r="H125" s="66">
        <v>87.881408170345921</v>
      </c>
      <c r="I125" s="66">
        <v>115.05226079262616</v>
      </c>
      <c r="J125" s="66">
        <v>139.42071829500026</v>
      </c>
      <c r="K125" s="65">
        <v>197.419421778464</v>
      </c>
      <c r="L125" s="66">
        <v>210.57725719506396</v>
      </c>
      <c r="M125" s="66">
        <v>223.73567128174707</v>
      </c>
      <c r="N125" s="66">
        <v>236.89454830449668</v>
      </c>
      <c r="O125" s="66">
        <v>250.05379567609947</v>
      </c>
      <c r="P125" s="63">
        <v>263.20859886146388</v>
      </c>
      <c r="Q125" s="67">
        <v>276.36932762847948</v>
      </c>
      <c r="R125" s="67">
        <v>289.53005639549508</v>
      </c>
      <c r="S125" s="67">
        <v>302.69078516251068</v>
      </c>
      <c r="T125" s="67">
        <v>315.85151392952628</v>
      </c>
      <c r="U125" s="63">
        <v>329.01224269654199</v>
      </c>
      <c r="V125" s="67">
        <v>342.17494574424995</v>
      </c>
      <c r="W125" s="67">
        <v>355.33764879195792</v>
      </c>
      <c r="X125" s="67">
        <v>368.50035183966588</v>
      </c>
      <c r="Y125" s="67">
        <v>381.66305488737385</v>
      </c>
      <c r="Z125" s="63">
        <v>394.82575793508192</v>
      </c>
      <c r="AA125" s="67">
        <v>407.98763946065117</v>
      </c>
      <c r="AB125" s="67">
        <v>421.14952098622041</v>
      </c>
      <c r="AC125" s="67">
        <v>434.31140251178965</v>
      </c>
      <c r="AD125" s="67">
        <v>447.47328403735889</v>
      </c>
      <c r="AE125" s="63">
        <v>460.63516556292802</v>
      </c>
      <c r="AF125" s="67">
        <v>473.79371095224883</v>
      </c>
      <c r="AG125" s="67">
        <v>486.95225634156964</v>
      </c>
      <c r="AH125" s="67">
        <v>500.11080173089044</v>
      </c>
      <c r="AI125" s="67">
        <v>513.26934712021125</v>
      </c>
      <c r="AJ125" s="63">
        <v>526.42789250953206</v>
      </c>
    </row>
    <row r="126" spans="1:36" ht="15.75" x14ac:dyDescent="0.25">
      <c r="A126" s="63"/>
      <c r="B126" s="64"/>
      <c r="C126" s="63"/>
      <c r="D126" s="63"/>
      <c r="E126" s="63"/>
      <c r="F126" s="65"/>
      <c r="G126" s="66"/>
      <c r="H126" s="66"/>
      <c r="I126" s="66"/>
      <c r="J126" s="66"/>
      <c r="K126" s="65"/>
      <c r="L126" s="66"/>
      <c r="M126" s="66"/>
      <c r="N126" s="66"/>
      <c r="O126" s="66"/>
      <c r="P126" s="63"/>
      <c r="Q126" s="67"/>
      <c r="R126" s="67"/>
      <c r="S126" s="67"/>
      <c r="T126" s="67"/>
      <c r="U126" s="63"/>
      <c r="V126" s="67"/>
      <c r="W126" s="67"/>
      <c r="X126" s="67"/>
      <c r="Y126" s="67"/>
      <c r="Z126" s="63"/>
      <c r="AA126" s="67"/>
      <c r="AB126" s="67"/>
      <c r="AC126" s="67"/>
      <c r="AD126" s="67"/>
      <c r="AE126" s="63"/>
      <c r="AF126" s="67"/>
      <c r="AG126" s="67"/>
      <c r="AH126" s="67"/>
      <c r="AI126" s="67"/>
      <c r="AJ126" s="63"/>
    </row>
    <row r="127" spans="1:36" x14ac:dyDescent="0.25">
      <c r="A127" s="64" t="s">
        <v>102</v>
      </c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</row>
    <row r="128" spans="1:36" ht="15.75" x14ac:dyDescent="0.25">
      <c r="A128" s="64"/>
      <c r="B128" s="64"/>
      <c r="C128" s="63" t="s">
        <v>92</v>
      </c>
      <c r="D128" s="64"/>
      <c r="E128" s="64"/>
      <c r="F128" s="65">
        <v>0.98229527598867772</v>
      </c>
      <c r="G128" s="65">
        <v>0.59797110397117914</v>
      </c>
      <c r="H128" s="65">
        <v>0.56490347816053599</v>
      </c>
      <c r="I128" s="65">
        <v>0.64299576293741856</v>
      </c>
      <c r="J128" s="65">
        <v>0.92083586853519883</v>
      </c>
      <c r="K128" s="65">
        <v>0.93003315893166327</v>
      </c>
      <c r="L128" s="65">
        <v>0.8386976640955609</v>
      </c>
      <c r="M128" s="65">
        <v>0.80455153808326585</v>
      </c>
      <c r="N128" s="65">
        <v>0.8379665611323569</v>
      </c>
      <c r="O128" s="65">
        <v>0.85517953002220559</v>
      </c>
      <c r="P128" s="65">
        <v>0.8696737545268115</v>
      </c>
      <c r="Q128" s="65">
        <v>0.87619006680047096</v>
      </c>
      <c r="R128" s="65">
        <v>0.88270637907413041</v>
      </c>
      <c r="S128" s="65">
        <v>0.88922269134778986</v>
      </c>
      <c r="T128" s="65">
        <v>0.89573900362144931</v>
      </c>
      <c r="U128" s="65">
        <v>0.90225531589510877</v>
      </c>
      <c r="V128" s="65">
        <v>0.90877162816876822</v>
      </c>
      <c r="W128" s="65">
        <v>0.91528794044242767</v>
      </c>
      <c r="X128" s="65">
        <v>0.92180425271608712</v>
      </c>
      <c r="Y128" s="65">
        <v>0.92832056498974658</v>
      </c>
      <c r="Z128" s="65">
        <v>0.93483687726340603</v>
      </c>
      <c r="AA128" s="65">
        <v>0.94135318953706548</v>
      </c>
      <c r="AB128" s="65">
        <v>0.94786950181072493</v>
      </c>
      <c r="AC128" s="65">
        <v>0.95438581408438439</v>
      </c>
      <c r="AD128" s="65">
        <v>0.96090212635804384</v>
      </c>
      <c r="AE128" s="65">
        <v>0.96741843863170329</v>
      </c>
      <c r="AF128" s="65">
        <v>0.97393475090536274</v>
      </c>
      <c r="AG128" s="65">
        <v>0.9804510631790222</v>
      </c>
      <c r="AH128" s="65">
        <v>0.98696737545268165</v>
      </c>
      <c r="AI128" s="65">
        <v>0.9934836877263411</v>
      </c>
      <c r="AJ128" s="65">
        <v>1.0000000000000004</v>
      </c>
    </row>
    <row r="129" spans="1:36" ht="15.75" x14ac:dyDescent="0.25">
      <c r="A129" s="64"/>
      <c r="B129" s="64"/>
      <c r="C129" s="63" t="s">
        <v>97</v>
      </c>
      <c r="D129" s="64"/>
      <c r="E129" s="64"/>
      <c r="F129" s="65">
        <v>0.39291811118131964</v>
      </c>
      <c r="G129" s="65">
        <v>0.18389350582523498</v>
      </c>
      <c r="H129" s="65">
        <v>0.14356273424449548</v>
      </c>
      <c r="I129" s="65">
        <v>0.14105536575864389</v>
      </c>
      <c r="J129" s="65">
        <v>0.17950300962180482</v>
      </c>
      <c r="K129" s="65">
        <v>0.16444677315022493</v>
      </c>
      <c r="L129" s="65">
        <v>0.13658246904763099</v>
      </c>
      <c r="M129" s="65">
        <v>0.12209361056549867</v>
      </c>
      <c r="N129" s="65">
        <v>0.11959848079233941</v>
      </c>
      <c r="O129" s="65">
        <v>0.11565011582832821</v>
      </c>
      <c r="P129" s="65">
        <v>0.11211980849240584</v>
      </c>
      <c r="Q129" s="65">
        <v>0.15651381806778555</v>
      </c>
      <c r="R129" s="65">
        <v>0.20090782764316525</v>
      </c>
      <c r="S129" s="65">
        <v>0.24530183721854495</v>
      </c>
      <c r="T129" s="65">
        <v>0.28969584679392468</v>
      </c>
      <c r="U129" s="65">
        <v>0.33408985636930438</v>
      </c>
      <c r="V129" s="65">
        <v>0.37848386594468408</v>
      </c>
      <c r="W129" s="65">
        <v>0.42287787552006378</v>
      </c>
      <c r="X129" s="65">
        <v>0.46727188509544348</v>
      </c>
      <c r="Y129" s="65">
        <v>0.51166589467082324</v>
      </c>
      <c r="Z129" s="65">
        <v>0.556059904246203</v>
      </c>
      <c r="AA129" s="65">
        <v>0.60045391382158275</v>
      </c>
      <c r="AB129" s="65">
        <v>0.64484792339696251</v>
      </c>
      <c r="AC129" s="65">
        <v>0.68924193297234226</v>
      </c>
      <c r="AD129" s="65">
        <v>0.73363594254772202</v>
      </c>
      <c r="AE129" s="65">
        <v>0.77802995212310178</v>
      </c>
      <c r="AF129" s="65">
        <v>0.82242396169848153</v>
      </c>
      <c r="AG129" s="65">
        <v>0.86681797127386129</v>
      </c>
      <c r="AH129" s="65">
        <v>0.91121198084924104</v>
      </c>
      <c r="AI129" s="65">
        <v>0.9556059904246208</v>
      </c>
      <c r="AJ129" s="65">
        <v>1.0000000000000004</v>
      </c>
    </row>
    <row r="130" spans="1:36" x14ac:dyDescent="0.25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</row>
    <row r="131" spans="1:36" x14ac:dyDescent="0.25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</row>
    <row r="132" spans="1:36" x14ac:dyDescent="0.25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</row>
    <row r="133" spans="1:36" x14ac:dyDescent="0.25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</row>
    <row r="134" spans="1:36" x14ac:dyDescent="0.25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</row>
  </sheetData>
  <dataValidations count="2">
    <dataValidation type="list" allowBlank="1" showInputMessage="1" showErrorMessage="1" sqref="B2" xr:uid="{7915F041-527C-43DC-9149-71BE65022E3D}">
      <formula1>$L$2:$L$2</formula1>
    </dataValidation>
    <dataValidation type="list" allowBlank="1" showInputMessage="1" showErrorMessage="1" sqref="B23" xr:uid="{CF460041-2953-4A7E-AA14-9B6B88A0CB2B}">
      <formula1>$L$1:$L$2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D101C-561E-4719-9DCC-F7813FC48900}">
  <dimension ref="A1:E12"/>
  <sheetViews>
    <sheetView workbookViewId="0"/>
  </sheetViews>
  <sheetFormatPr defaultRowHeight="15" x14ac:dyDescent="0.25"/>
  <cols>
    <col min="1" max="1" width="38.140625" bestFit="1" customWidth="1"/>
    <col min="2" max="2" width="15.140625" bestFit="1" customWidth="1"/>
    <col min="3" max="3" width="15.28515625" bestFit="1" customWidth="1"/>
    <col min="4" max="4" width="16.28515625" bestFit="1" customWidth="1"/>
    <col min="5" max="5" width="16.42578125" bestFit="1" customWidth="1"/>
  </cols>
  <sheetData>
    <row r="1" spans="1:5" ht="15.75" x14ac:dyDescent="0.25">
      <c r="A1" s="68" t="s">
        <v>105</v>
      </c>
      <c r="B1" s="69" t="s">
        <v>106</v>
      </c>
      <c r="C1" s="70" t="s">
        <v>107</v>
      </c>
      <c r="D1" s="69" t="s">
        <v>108</v>
      </c>
      <c r="E1" s="71" t="s">
        <v>109</v>
      </c>
    </row>
    <row r="2" spans="1:5" ht="15.75" x14ac:dyDescent="0.25">
      <c r="A2" s="72" t="s">
        <v>110</v>
      </c>
      <c r="B2" s="73">
        <v>91.52</v>
      </c>
      <c r="C2" s="74">
        <v>95.677545472031198</v>
      </c>
      <c r="D2" s="73">
        <v>147.12</v>
      </c>
      <c r="E2" s="75">
        <v>157.96581220540963</v>
      </c>
    </row>
    <row r="3" spans="1:5" ht="15.75" x14ac:dyDescent="0.25">
      <c r="A3" s="76" t="s">
        <v>111</v>
      </c>
      <c r="B3">
        <v>74.489999999999995</v>
      </c>
      <c r="C3" s="77">
        <v>77.873911300389025</v>
      </c>
      <c r="D3">
        <v>134.35</v>
      </c>
      <c r="E3" s="78">
        <v>144.25439688551376</v>
      </c>
    </row>
    <row r="4" spans="1:5" ht="15.75" x14ac:dyDescent="0.25">
      <c r="A4" s="76" t="s">
        <v>112</v>
      </c>
      <c r="B4">
        <v>216.79</v>
      </c>
      <c r="C4" s="79">
        <v>216.79</v>
      </c>
      <c r="D4">
        <v>265.92</v>
      </c>
      <c r="E4" s="80">
        <v>265.92</v>
      </c>
    </row>
    <row r="5" spans="1:5" ht="15.75" x14ac:dyDescent="0.25">
      <c r="A5" s="76" t="s">
        <v>113</v>
      </c>
      <c r="B5">
        <v>145.25</v>
      </c>
      <c r="C5" s="81">
        <v>152.2343782822461</v>
      </c>
      <c r="D5">
        <v>211.66448932845068</v>
      </c>
      <c r="E5" s="82">
        <v>228.68196487026555</v>
      </c>
    </row>
    <row r="6" spans="1:5" ht="15.75" x14ac:dyDescent="0.25">
      <c r="A6" s="76" t="s">
        <v>114</v>
      </c>
      <c r="B6">
        <v>155.34</v>
      </c>
      <c r="C6" s="77">
        <v>162.3967429373397</v>
      </c>
      <c r="D6">
        <v>235.21</v>
      </c>
      <c r="E6" s="78">
        <v>252.54988233302336</v>
      </c>
    </row>
    <row r="7" spans="1:5" ht="15.75" x14ac:dyDescent="0.25">
      <c r="A7" s="83" t="s">
        <v>115</v>
      </c>
      <c r="B7" s="84">
        <v>161.12</v>
      </c>
      <c r="C7" s="85">
        <v>161.12</v>
      </c>
      <c r="D7" s="84">
        <v>225.62</v>
      </c>
      <c r="E7" s="86">
        <v>225.62</v>
      </c>
    </row>
    <row r="9" spans="1:5" ht="15.75" x14ac:dyDescent="0.25">
      <c r="A9" s="68" t="s">
        <v>116</v>
      </c>
      <c r="B9" s="69" t="s">
        <v>117</v>
      </c>
      <c r="C9" s="69" t="s">
        <v>118</v>
      </c>
      <c r="D9" s="69" t="s">
        <v>119</v>
      </c>
    </row>
    <row r="10" spans="1:5" ht="15.75" x14ac:dyDescent="0.25">
      <c r="A10" s="76" t="s">
        <v>120</v>
      </c>
      <c r="B10" s="87">
        <v>4.0467330677290803E-2</v>
      </c>
      <c r="C10" s="87">
        <v>3.9388844621513999E-2</v>
      </c>
      <c r="D10" s="87">
        <v>4.0696812749003997E-2</v>
      </c>
    </row>
    <row r="11" spans="1:5" ht="15.75" x14ac:dyDescent="0.25">
      <c r="A11" s="76" t="s">
        <v>121</v>
      </c>
      <c r="B11" s="87">
        <v>2.4841069649805401E-2</v>
      </c>
      <c r="C11" s="87">
        <v>2.53691156031128E-2</v>
      </c>
      <c r="D11" s="87">
        <v>2.5275167587548601E-2</v>
      </c>
    </row>
    <row r="12" spans="1:5" ht="15.75" x14ac:dyDescent="0.25">
      <c r="A12" s="83" t="s">
        <v>122</v>
      </c>
      <c r="B12" s="88">
        <v>2.3959999999999999E-2</v>
      </c>
      <c r="C12" s="88">
        <v>2.4170000000000001E-2</v>
      </c>
      <c r="D12" s="88">
        <v>1.737E-2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Emissions</vt:lpstr>
      <vt:lpstr>Decarbonisation costs</vt:lpstr>
      <vt:lpstr>EU Carbon pricing</vt:lpstr>
      <vt:lpstr>Carbon Px Scenarios</vt:lpstr>
      <vt:lpstr>Key Financial inputs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Ostrovnaya, Anastasiya</dc:creator>
  <cp:lastModifiedBy>Ostrovnaya, Anastasiya</cp:lastModifiedBy>
  <dcterms:created xsi:type="dcterms:W3CDTF">2026-02-04T12:22:54Z</dcterms:created>
  <dcterms:modified xsi:type="dcterms:W3CDTF">2026-02-06T14:57:26Z</dcterms:modified>
</cp:coreProperties>
</file>